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COMPRAS\Desktop\INVITACIONES PÚBLICAS 2023\U-CD-052- EQUIPO ORDEÑO\ANEXOS\"/>
    </mc:Choice>
  </mc:AlternateContent>
  <bookViews>
    <workbookView xWindow="0" yWindow="0" windowWidth="21600" windowHeight="9000"/>
  </bookViews>
  <sheets>
    <sheet name="Hoja1" sheetId="1" r:id="rId1"/>
    <sheet name="Hoja2" sheetId="2" state="hidden" r:id="rId2"/>
  </sheets>
  <definedNames>
    <definedName name="_xlnm.Print_Area" localSheetId="0">Hoja1!$A$1:$O$39</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AMBDA_WF"/>
        <xcalcf:feature name="microsoft.com:LET_WF"/>
      </xcalcf:calcFeatures>
    </ext>
  </extLst>
</workbook>
</file>

<file path=xl/calcChain.xml><?xml version="1.0" encoding="utf-8"?>
<calcChain xmlns="http://schemas.openxmlformats.org/spreadsheetml/2006/main">
  <c r="H20" i="1" l="1"/>
  <c r="J20" i="1"/>
  <c r="L20" i="1"/>
  <c r="M20" i="1" s="1"/>
  <c r="O23" i="1"/>
  <c r="O26" i="1" s="1"/>
  <c r="N20" i="1" l="1"/>
  <c r="O20" i="1" s="1"/>
  <c r="K20" i="1"/>
  <c r="O29" i="1"/>
  <c r="O22" i="1"/>
  <c r="O30" i="1" l="1"/>
  <c r="O24" i="1" l="1"/>
  <c r="O27" i="1" l="1"/>
  <c r="O28" i="1" s="1"/>
  <c r="O25" i="1"/>
  <c r="O31" i="1" l="1"/>
</calcChain>
</file>

<file path=xl/comments1.xml><?xml version="1.0" encoding="utf-8"?>
<comments xmlns="http://schemas.openxmlformats.org/spreadsheetml/2006/main">
  <authors>
    <author>MARIO CASTILLO</author>
  </authors>
  <commentList>
    <comment ref="H12" authorId="0" shapeId="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4" authorId="0" shapeId="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<sst xmlns="http://schemas.openxmlformats.org/spreadsheetml/2006/main" count="47" uniqueCount="46">
  <si>
    <t>MACROPROCESO DE APOYO</t>
  </si>
  <si>
    <t xml:space="preserve">PROCESO GESTIÓN BIENES Y SERVICIOS </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</si>
  <si>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</si>
  <si>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</si>
  <si>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</si>
  <si>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</si>
  <si>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</si>
  <si>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</si>
  <si>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</si>
  <si>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</si>
  <si>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</si>
  <si>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</si>
  <si>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</si>
  <si>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</si>
  <si>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</si>
  <si>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</si>
  <si>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</si>
  <si>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</si>
  <si>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</si>
  <si>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</si>
  <si>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</si>
  <si>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</si>
  <si>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</si>
  <si>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UNIDAD DE MEDIDA</t>
  </si>
  <si>
    <t>ASPECTOS OBLIGATORIOS A TENER EN CUENTA</t>
  </si>
  <si>
    <t xml:space="preserve">PORCENTAJE DE IVA </t>
  </si>
  <si>
    <t>TIPO DE CONTRIBUYENTE
 (Seleccione una de las siguientes opciones)</t>
  </si>
  <si>
    <t xml:space="preserve">ÍTEM </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</si>
  <si>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</si>
  <si>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FECHA DE ELABORACIÓN:</t>
  </si>
  <si>
    <t>IMPUESTO NACIONAL AL CONSUMO –INC</t>
  </si>
  <si>
    <t>PORCENTAJE DE IMPUESTO NACIONAL AL CONSUMO –INC</t>
  </si>
  <si>
    <t>TOTAL IMPUESTO NACIONAL AL CONSUMO –INC</t>
  </si>
  <si>
    <t>IMPUESTO NACIONAL AL CONSUMO –INC  8%</t>
  </si>
  <si>
    <t>VALOR IMPUESTO NACIONAL AL CONSUMO –INC</t>
  </si>
  <si>
    <t>VALOR NO GRAVADO IVA 
(TARIFA 0%)</t>
  </si>
  <si>
    <t>COTIZACIÓN PARA PROCESOS DE BIENES Y/O SERVICIOS</t>
  </si>
  <si>
    <t>CÓDIGO: ABSr125</t>
  </si>
  <si>
    <t>PÁGINA 1 DE 1</t>
  </si>
  <si>
    <t>32.1</t>
  </si>
  <si>
    <t>VERSIÓN: 3</t>
  </si>
  <si>
    <t>VIGENCIA: 2022-07-27</t>
  </si>
  <si>
    <r>
      <t xml:space="preserve">NOTA 1: </t>
    </r>
    <r>
      <rPr>
        <sz val="10"/>
        <color theme="1"/>
        <rFont val="Arial"/>
        <family val="2"/>
      </rPr>
      <t>Señor cotizante tenga en cuenta que es su obligación conocer y aplicar el tipo de tributo de acuerdo con el bien y/o servicio a ofertar.</t>
    </r>
    <r>
      <rPr>
        <b/>
        <sz val="10"/>
        <color theme="1"/>
        <rFont val="Arial"/>
        <family val="2"/>
      </rPr>
      <t xml:space="preserve">
NOTA 2: </t>
    </r>
    <r>
      <rPr>
        <sz val="10"/>
        <color theme="1"/>
        <rFont val="Arial"/>
        <family val="2"/>
      </rPr>
      <t>Señor cotizante recuerde que este formato se encuentra formulado y no admite valores con decimales en los precios unitarios.</t>
    </r>
    <r>
      <rPr>
        <b/>
        <sz val="10"/>
        <color theme="1"/>
        <rFont val="Arial"/>
        <family val="2"/>
      </rPr>
      <t xml:space="preserve">
NOTA 3: </t>
    </r>
    <r>
      <rPr>
        <sz val="10"/>
        <color theme="1"/>
        <rFont val="Arial"/>
        <family val="2"/>
      </rPr>
      <t>Tenga en cuenta el “Art. 477” del estatuto tributario, donde se presenta la aclaración de bienes exentos.</t>
    </r>
    <r>
      <rPr>
        <b/>
        <sz val="10"/>
        <color theme="1"/>
        <rFont val="Arial"/>
        <family val="2"/>
      </rPr>
      <t xml:space="preserve"> 
NOTA 4: </t>
    </r>
    <r>
      <rPr>
        <sz val="10"/>
        <color theme="1"/>
        <rFont val="Arial"/>
        <family val="2"/>
      </rPr>
      <t>Tenga en cuenta el “Art. 476” del estatuto tributario,  donde se presenta la aclaración de servicios excluidos.</t>
    </r>
    <r>
      <rPr>
        <b/>
        <sz val="10"/>
        <color theme="1"/>
        <rFont val="Arial"/>
        <family val="2"/>
      </rPr>
      <t xml:space="preserve">                                                                  
NOTA 5: </t>
    </r>
    <r>
      <rPr>
        <sz val="10"/>
        <color theme="1"/>
        <rFont val="Arial"/>
        <family val="2"/>
      </rPr>
      <t xml:space="preserve">Tenga en cuenta  que lo dispuesto en los artículos 426, 512-1, HASTA 512-13 del Estatuto tributario y normas concordantes. los cuales hacen referencia al IMPUESTO NACIONAL AL CONSUMO para Personas Naturales y Persona Juridicas. </t>
    </r>
    <r>
      <rPr>
        <b/>
        <sz val="10"/>
        <color theme="1"/>
        <rFont val="Arial"/>
        <family val="2"/>
      </rPr>
      <t xml:space="preserve">                                                                                                                                                                                                                                                                                                                                                                                                                                                                                 
NOTA 6: </t>
    </r>
    <r>
      <rPr>
        <sz val="10"/>
        <color theme="1"/>
        <rFont val="Arial"/>
        <family val="2"/>
      </rPr>
      <t xml:space="preserve">Cuando los bienes y/o servicios cotizados se encuentren ofertados con una tarifa diferencial de impuestos (impuesto valor agregado- IVA o impuesto nacional al consumo- IMPOCONSUMO, siempre y cuando aplique), de acuerdo con lo contemplado en el Estatuto Tributario y las normas concordantes que lo complementen y/o lo modifiquen, el proponente deberá allegar la debida justificación emitida por un Contador Público que lo sustente. </t>
    </r>
    <r>
      <rPr>
        <b/>
        <sz val="10"/>
        <color theme="1"/>
        <rFont val="Arial"/>
        <family val="2"/>
      </rPr>
      <t xml:space="preserve">
NOTA 7: </t>
    </r>
    <r>
      <rPr>
        <sz val="10"/>
        <color theme="1"/>
        <rFont val="Arial"/>
        <family val="2"/>
      </rPr>
      <t>La validez de la cotización no podrá ser Inferior a 30 días.</t>
    </r>
    <r>
      <rPr>
        <b/>
        <sz val="10"/>
        <color theme="1"/>
        <rFont val="Arial"/>
        <family val="2"/>
      </rPr>
      <t xml:space="preserve">
NOTA 8: </t>
    </r>
    <r>
      <rPr>
        <sz val="10"/>
        <color theme="1"/>
        <rFont val="Arial"/>
        <family val="2"/>
      </rPr>
      <t>Recuerde que la forma de pago está sujeta a las condiciones establecidas por la Universidad de Cundinamarca para el presente proceso.</t>
    </r>
    <r>
      <rPr>
        <b/>
        <sz val="10"/>
        <color theme="1"/>
        <rFont val="Arial"/>
        <family val="2"/>
      </rPr>
      <t xml:space="preserve">
NOTA 9: </t>
    </r>
    <r>
      <rPr>
        <sz val="10"/>
        <color theme="1"/>
        <rFont val="Arial"/>
        <family val="2"/>
      </rPr>
      <t>Verifique el término de ejecución establecido en los términos de la solicitud de cotización y/o sus anexos.</t>
    </r>
    <r>
      <rPr>
        <b/>
        <sz val="10"/>
        <color theme="1"/>
        <rFont val="Arial"/>
        <family val="2"/>
      </rPr>
      <t xml:space="preserve">
NOTA 10: </t>
    </r>
    <r>
      <rPr>
        <sz val="10"/>
        <color theme="1"/>
        <rFont val="Arial"/>
        <family val="2"/>
      </rPr>
      <t xml:space="preserve">Sí el valor total de la cotización es inferior al 80% del presupuesto oficial destinado para la contratación de la presente necesidad, el cotizante deberá allegar, junto con su propuesta o dentro del término que establezca la Universidad para ello,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En caso de no aportar la justificación (ABSr132) Formato publicado por la entidad, será causal de </t>
    </r>
    <r>
      <rPr>
        <b/>
        <sz val="10"/>
        <color theme="1"/>
        <rFont val="Arial"/>
        <family val="2"/>
      </rPr>
      <t xml:space="preserve">INCUMPLIMIENTO.
NOTA 11: </t>
    </r>
    <r>
      <rPr>
        <sz val="10"/>
        <color theme="1"/>
        <rFont val="Arial"/>
        <family val="2"/>
      </rPr>
      <t>Cuando se trate de un proceso de selección para un contrato de TRACTO SUCESIVO, si el valor ofertado de UNO O MÁS ÍTEMS es inferior al 80% del precio de referencia publicado por la Universidad de Cundinamarca, el proponente deberá allegar junto con la propuesta o dentro del término que la Universidad establezca para ello, las razones y soportes que sustentan el valor ofrecido. Para ello deberá ANEXAR LOS RESPECTIVOS SOPORTES que justifiquen el precio ofertado con el fin de permitir el análisis de la oferta y su sostenibilidad durante la vigencia del contrato.</t>
    </r>
    <r>
      <rPr>
        <b/>
        <sz val="10"/>
        <color theme="1"/>
        <rFont val="Arial"/>
        <family val="2"/>
      </rPr>
      <t xml:space="preserve">
NOTA 12: </t>
    </r>
    <r>
      <rPr>
        <sz val="10"/>
        <color theme="1"/>
        <rFont val="Arial"/>
        <family val="2"/>
      </rPr>
      <t>Si el numero de ofertas supera las 5 cotizaciones, el porcentaje mínimo aceptable del presupuesto oficial para el análisis de precios bajos será calculado durante la evaluación de la misma y solo se analizaran aquellas justificaciones de las ofertas que estén por debajo de dicho porcentaje.</t>
    </r>
    <r>
      <rPr>
        <b/>
        <sz val="10"/>
        <color theme="1"/>
        <rFont val="Arial"/>
        <family val="2"/>
      </rPr>
      <t xml:space="preserve">
NOTA 13: </t>
    </r>
    <r>
      <rPr>
        <sz val="10"/>
        <color theme="1"/>
        <rFont val="Arial"/>
        <family val="2"/>
      </rPr>
      <t>Señor cotizante recuerde revisar los términos de la solicitud de cotización y/o sus anexos en su totalidad y tener en cuenta todas las condiciones establecidas para la presentación de la oferta.</t>
    </r>
  </si>
  <si>
    <t>UNIDAD</t>
  </si>
  <si>
    <t>32.1-41.1</t>
  </si>
  <si>
    <t>Unidades de ordeño,  con una capacidad de 320cc y un peso del colector de 420 gramos, esta unidad incluye una salida de leche de 19mm para una rápida evacuación de leche que permite su utilización en cualquier sistema de ordeño de alta o baja producción, diseñada para producciones de 8000 lts de lactancia en adelante. CANTIDAD  2 Unidades.  Vacuometro: CANTIDAD  1 unidad.  Trampa de impurezas en acero inoxidable:CANTIDAD de 60 litros:  Cantidad 2 unidades.  Tapa de cantina en acero inoxidable. CANTIDAD  2 unidades. Regulador de vacio tiene una capacidad de regulación de 1700 lts/min:  CANTIDAD 1 unidad.  BOMBA DE VACÍO MASPORT M3 (1200 lts/min) nominal: • Paletas en Kevlar que garantizan una larga vida para la bomba. • Eje extremo doble para fácil instalación y versatilidad de la bomba. • Tecnología probada y desarrollada por décadas. • Máxima eficiencia en extracción de aire a convertir en vacío. • Diseño compacto • Incluye lubricador • Gran resistencia a altas temperaturas 85°C • Alcanza 1200 lts de vacío a 50 KPa a unas revoluciones de 1350 rpm (máxima revolución) Nivel del mar • Alcanza 780 lts/min de vacío efectivos a 1350 rpm (máxima revolución) Sabana de Bogotá - Boyacá  CANTIDAD 1 Unidad.  Aceite para bombas de vacio: CANTIDAD 1 Unidad.  Silenciador M3 CANTIDAD 1 Unidad. Correa motor bomba A52 CANTIDAD 2 Unidades. Polea CANTIDAD 1 Unidad.  Base motor gasolina y bomba de vacio CANTIDAD1 Unidad. PULSADOR NEUMÁTICO CON LAS SIGUIENTES  • Robusto y resistente • No requiere electricidad • Requiere grifo de vacío para acople a tubería PVC 2” • Requiere un acople de goma para grifo de vacío • 1 pulsador por unidad de ordeño • Frecuencia 60 ppm • Relación 60/40 • Mantenimiento económico • Origen Italiano CANTIDAD 2 Unidades. Base pulsador acople de Goma CANTIDAD 2 Unidades. Motor Gasolina 8HP honda  CANTIDAD 1Unidad. Manguera leche 14,5mm CANTIDAD 2 Unidades.  Manguera doble pulsación CANTIDAD 2 Unidades. Manguera de vacio CANTIDAD 2 Unidades. Juego de pezoneras 718 spaggiari CANTIDAD 2 Unidades. Kit de cepillos italia para lavado equipo CANTIDAD 1 Unidad. Medidor de Leche MKV30kg , Instrumento de alta precisión, Peso hasta de 32kg/leche, Portátil, Todas las piezas se encuentran disponibles como repuesto. Fácil de instalar y se adapta a cualquier sistema. Diseño robusto y materiales resistentes.Ideal para cualquier tipo de prueba y toda de muestras por su grifo inferior que evita cualquier tipo de manipulación de leche. CANTIDAD 1 Unidad.  linea de vacio pvc 2" CANTIDAD 1 Unidad. Grifo de vacío 20312CANTIDAD 4 Unidades.  mantenimiento de 2  unidades.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</si>
</sst>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1" formatCode="_-* #,##0_-;\-* #,##0_-;_-* &quot;-&quot;_-;_-@_-"/>
    <numFmt numFmtId="43" formatCode="_-* #,##0.00_-;\-* #,##0.00_-;_-* &quot;-&quot;??_-;_-@_-"/>
  </numFmts>
  <fonts count="2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style="thin">
        <color indexed="64"/>
      </left>
      <right style="thin">
        <color indexed="64"/>
      </right>
      <top style="thin">
        <color indexed="64"/>
      </top>
      <bottom/>
      <diagonal/>
    </border>
  </borders>
  <cellStyleXfs count="46">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3" fillId="0" borderId="0" applyNumberFormat="0" applyFill="0" applyBorder="0" applyAlignment="0" applyProtection="0"/>
    <xf numFmtId="0" fontId="14" fillId="0" borderId="18" applyNumberFormat="0" applyFill="0" applyAlignment="0" applyProtection="0"/>
    <xf numFmtId="0" fontId="15" fillId="0" borderId="19" applyNumberFormat="0" applyFill="0" applyAlignment="0" applyProtection="0"/>
    <xf numFmtId="0" fontId="16" fillId="0" borderId="20" applyNumberFormat="0" applyFill="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7" borderId="21" applyNumberFormat="0" applyAlignment="0" applyProtection="0"/>
    <xf numFmtId="0" fontId="21" fillId="8" borderId="22" applyNumberFormat="0" applyAlignment="0" applyProtection="0"/>
    <xf numFmtId="0" fontId="22" fillId="8" borderId="21" applyNumberFormat="0" applyAlignment="0" applyProtection="0"/>
    <xf numFmtId="0" fontId="23" fillId="0" borderId="23" applyNumberFormat="0" applyFill="0" applyAlignment="0" applyProtection="0"/>
    <xf numFmtId="0" fontId="24" fillId="9" borderId="24" applyNumberFormat="0" applyAlignment="0" applyProtection="0"/>
    <xf numFmtId="0" fontId="25" fillId="0" borderId="0" applyNumberFormat="0" applyFill="0" applyBorder="0" applyAlignment="0" applyProtection="0"/>
    <xf numFmtId="0" fontId="5" fillId="10" borderId="25" applyNumberFormat="0" applyFont="0" applyAlignment="0" applyProtection="0"/>
    <xf numFmtId="0" fontId="26" fillId="0" borderId="0" applyNumberFormat="0" applyFill="0" applyBorder="0" applyAlignment="0" applyProtection="0"/>
    <xf numFmtId="0" fontId="27" fillId="0" borderId="26" applyNumberFormat="0" applyFill="0" applyAlignment="0" applyProtection="0"/>
    <xf numFmtId="0" fontId="28"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8"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8"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8"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8"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8"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cellStyleXfs>
  <cellXfs count="75">
    <xf numFmtId="0" fontId="0" fillId="0" borderId="0" xfId="0"/>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0" fontId="1" fillId="2" borderId="6" xfId="0" applyFont="1" applyFill="1" applyBorder="1" applyAlignment="1" applyProtection="1">
      <alignment horizontal="center" vertical="center" wrapText="1"/>
      <protection locked="0"/>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Border="1" applyAlignment="1" applyProtection="1">
      <alignment horizontal="left"/>
      <protection hidden="1"/>
    </xf>
    <xf numFmtId="0" fontId="9" fillId="2" borderId="1" xfId="0" applyFont="1" applyFill="1" applyBorder="1" applyAlignment="1" applyProtection="1">
      <alignment vertical="center"/>
      <protection hidden="1"/>
    </xf>
    <xf numFmtId="0" fontId="9" fillId="2" borderId="3" xfId="0" applyFont="1" applyFill="1" applyBorder="1" applyAlignment="1" applyProtection="1">
      <alignment vertical="center"/>
      <protection hidden="1"/>
    </xf>
    <xf numFmtId="0" fontId="6" fillId="2" borderId="0" xfId="0" applyFont="1" applyFill="1" applyBorder="1" applyAlignment="1" applyProtection="1">
      <alignment horizontal="left"/>
      <protection hidden="1"/>
    </xf>
    <xf numFmtId="0" fontId="9" fillId="2" borderId="0" xfId="0" applyFont="1" applyFill="1" applyBorder="1" applyAlignment="1" applyProtection="1">
      <alignment horizontal="left"/>
      <protection hidden="1"/>
    </xf>
    <xf numFmtId="0" fontId="1" fillId="2" borderId="0" xfId="0" applyFont="1" applyFill="1" applyBorder="1" applyAlignment="1" applyProtection="1">
      <alignment horizontal="left"/>
      <protection hidden="1"/>
    </xf>
    <xf numFmtId="0" fontId="3" fillId="2" borderId="0" xfId="0" applyFont="1" applyFill="1" applyBorder="1" applyAlignment="1" applyProtection="1">
      <alignment horizontal="center" vertical="center"/>
      <protection hidden="1"/>
    </xf>
    <xf numFmtId="0" fontId="1" fillId="2" borderId="0" xfId="0" applyFont="1" applyFill="1" applyAlignment="1" applyProtection="1">
      <alignment horizontal="left"/>
      <protection hidden="1"/>
    </xf>
    <xf numFmtId="0" fontId="8" fillId="3" borderId="1" xfId="0"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top" wrapText="1"/>
      <protection hidden="1"/>
    </xf>
    <xf numFmtId="0" fontId="0" fillId="2" borderId="0" xfId="0" applyFill="1" applyAlignment="1" applyProtection="1">
      <alignment vertical="center"/>
      <protection hidden="1"/>
    </xf>
    <xf numFmtId="0" fontId="3" fillId="0" borderId="0" xfId="0" applyFont="1" applyAlignment="1" applyProtection="1">
      <alignment vertical="center"/>
      <protection hidden="1"/>
    </xf>
    <xf numFmtId="9" fontId="0" fillId="0" borderId="0" xfId="0" applyNumberFormat="1"/>
    <xf numFmtId="0" fontId="1" fillId="2" borderId="0" xfId="0" applyFont="1" applyFill="1" applyBorder="1" applyAlignment="1" applyProtection="1">
      <alignment horizontal="center" vertical="center" wrapText="1"/>
    </xf>
    <xf numFmtId="0" fontId="1" fillId="2" borderId="0" xfId="0" applyFont="1" applyFill="1" applyProtection="1"/>
    <xf numFmtId="43" fontId="3" fillId="0" borderId="2" xfId="4" applyFont="1" applyBorder="1" applyProtection="1">
      <protection hidden="1"/>
    </xf>
    <xf numFmtId="43" fontId="6" fillId="0" borderId="3" xfId="3" applyFont="1" applyBorder="1" applyAlignment="1" applyProtection="1">
      <alignment horizontal="center" vertical="center"/>
      <protection hidden="1"/>
    </xf>
    <xf numFmtId="43" fontId="6" fillId="0" borderId="5" xfId="3" applyFont="1" applyBorder="1" applyAlignment="1" applyProtection="1">
      <alignment horizontal="center" vertical="center"/>
      <protection hidden="1"/>
    </xf>
    <xf numFmtId="43" fontId="6" fillId="0" borderId="3" xfId="3" applyFont="1" applyBorder="1" applyAlignment="1" applyProtection="1">
      <alignment horizontal="center" vertical="center" wrapText="1"/>
      <protection hidden="1"/>
    </xf>
    <xf numFmtId="43" fontId="6" fillId="0" borderId="5"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wrapText="1"/>
      <protection hidden="1"/>
    </xf>
    <xf numFmtId="43" fontId="3" fillId="0" borderId="5" xfId="3" applyFont="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2" fillId="0" borderId="1" xfId="0" applyFont="1" applyBorder="1" applyAlignment="1" applyProtection="1">
      <alignment vertical="top" wrapText="1"/>
      <protection hidden="1"/>
    </xf>
    <xf numFmtId="0" fontId="8" fillId="3" borderId="3" xfId="0" applyFont="1" applyFill="1" applyBorder="1" applyAlignment="1" applyProtection="1">
      <alignment horizontal="center" vertical="center" wrapText="1"/>
      <protection hidden="1"/>
    </xf>
    <xf numFmtId="0" fontId="8" fillId="3" borderId="4" xfId="0" applyFont="1" applyFill="1" applyBorder="1" applyAlignment="1" applyProtection="1">
      <alignment horizontal="center" vertical="center" wrapText="1"/>
      <protection hidden="1"/>
    </xf>
    <xf numFmtId="0" fontId="8" fillId="3" borderId="13" xfId="0" applyFont="1" applyFill="1" applyBorder="1" applyAlignment="1" applyProtection="1">
      <alignment horizontal="center" vertical="center" wrapText="1"/>
      <protection hidden="1"/>
    </xf>
    <xf numFmtId="0" fontId="8" fillId="3" borderId="7" xfId="0" applyFont="1" applyFill="1" applyBorder="1" applyAlignment="1" applyProtection="1">
      <alignment horizontal="center" vertical="center" wrapText="1"/>
      <protection hidden="1"/>
    </xf>
    <xf numFmtId="0" fontId="8" fillId="3" borderId="8" xfId="0" applyFont="1" applyFill="1" applyBorder="1" applyAlignment="1" applyProtection="1">
      <alignment horizontal="center" vertical="center" wrapText="1"/>
      <protection hidden="1"/>
    </xf>
    <xf numFmtId="0" fontId="8" fillId="3" borderId="9" xfId="0" applyFont="1" applyFill="1" applyBorder="1" applyAlignment="1" applyProtection="1">
      <alignment horizontal="center" vertical="center" wrapText="1"/>
      <protection hidden="1"/>
    </xf>
    <xf numFmtId="0" fontId="8" fillId="3" borderId="10" xfId="0" applyFont="1" applyFill="1" applyBorder="1" applyAlignment="1" applyProtection="1">
      <alignment horizontal="center" vertical="center" wrapText="1"/>
      <protection hidden="1"/>
    </xf>
    <xf numFmtId="0" fontId="8" fillId="3" borderId="11" xfId="0" applyFont="1" applyFill="1" applyBorder="1" applyAlignment="1" applyProtection="1">
      <alignment horizontal="center" vertical="center" wrapText="1"/>
      <protection hidden="1"/>
    </xf>
    <xf numFmtId="0" fontId="8" fillId="3" borderId="12" xfId="0" applyFont="1" applyFill="1" applyBorder="1" applyAlignment="1" applyProtection="1">
      <alignment horizontal="center" vertical="center" wrapText="1"/>
      <protection hidden="1"/>
    </xf>
    <xf numFmtId="0" fontId="4" fillId="2" borderId="1" xfId="0" applyFont="1" applyFill="1" applyBorder="1" applyAlignment="1" applyProtection="1">
      <alignment horizontal="center" vertical="center" wrapText="1"/>
      <protection hidden="1"/>
    </xf>
    <xf numFmtId="0" fontId="6" fillId="0" borderId="2" xfId="0" applyFont="1" applyBorder="1" applyAlignment="1" applyProtection="1">
      <alignment horizontal="left" vertical="center" wrapText="1"/>
      <protection hidden="1"/>
    </xf>
    <xf numFmtId="0" fontId="3" fillId="0" borderId="2" xfId="0" applyFont="1" applyBorder="1" applyAlignment="1" applyProtection="1">
      <alignment horizontal="left" vertical="center" wrapText="1"/>
      <protection hidden="1"/>
    </xf>
    <xf numFmtId="0" fontId="3" fillId="0" borderId="27" xfId="0" applyFont="1" applyBorder="1" applyAlignment="1" applyProtection="1">
      <alignment horizontal="left" vertical="center" wrapText="1"/>
      <protection hidden="1"/>
    </xf>
    <xf numFmtId="0" fontId="3" fillId="0" borderId="1" xfId="0" applyFont="1" applyBorder="1" applyAlignment="1" applyProtection="1">
      <alignment horizontal="left" vertical="center" wrapText="1"/>
      <protection hidden="1"/>
    </xf>
    <xf numFmtId="0" fontId="6" fillId="2" borderId="16" xfId="0" applyFont="1" applyFill="1" applyBorder="1" applyAlignment="1" applyProtection="1">
      <alignment horizontal="center" vertical="center"/>
      <protection hidden="1"/>
    </xf>
    <xf numFmtId="0" fontId="6" fillId="2" borderId="17" xfId="0" applyFont="1" applyFill="1" applyBorder="1" applyAlignment="1" applyProtection="1">
      <alignment horizontal="center" vertical="center"/>
      <protection hidden="1"/>
    </xf>
    <xf numFmtId="0" fontId="3" fillId="2" borderId="1" xfId="0" applyFont="1" applyFill="1" applyBorder="1" applyAlignment="1" applyProtection="1">
      <alignment horizontal="left"/>
      <protection locked="0"/>
    </xf>
    <xf numFmtId="0" fontId="9" fillId="2" borderId="14" xfId="0" applyFont="1" applyFill="1" applyBorder="1" applyAlignment="1" applyProtection="1">
      <alignment horizontal="center"/>
      <protection hidden="1"/>
    </xf>
    <xf numFmtId="0" fontId="6" fillId="2" borderId="3" xfId="0" applyFont="1" applyFill="1" applyBorder="1" applyAlignment="1" applyProtection="1">
      <alignment horizontal="center" vertical="center" wrapText="1"/>
      <protection locked="0"/>
    </xf>
    <xf numFmtId="0" fontId="6" fillId="2" borderId="5" xfId="0" applyFont="1" applyFill="1" applyBorder="1" applyAlignment="1" applyProtection="1">
      <alignment horizontal="center" vertical="center" wrapText="1"/>
      <protection locked="0"/>
    </xf>
    <xf numFmtId="0" fontId="1" fillId="2" borderId="3" xfId="0" applyFont="1" applyFill="1" applyBorder="1" applyAlignment="1" applyProtection="1">
      <alignment horizontal="center" vertical="center"/>
      <protection locked="0"/>
    </xf>
    <xf numFmtId="0" fontId="1" fillId="2" borderId="4" xfId="0" applyFont="1" applyFill="1" applyBorder="1" applyAlignment="1" applyProtection="1">
      <alignment horizontal="center" vertical="center"/>
      <protection locked="0"/>
    </xf>
    <xf numFmtId="0" fontId="1" fillId="2" borderId="5" xfId="0" applyFont="1" applyFill="1" applyBorder="1" applyAlignment="1" applyProtection="1">
      <alignment horizontal="center" vertical="center"/>
      <protection locked="0"/>
    </xf>
    <xf numFmtId="0" fontId="1" fillId="2" borderId="0" xfId="0" applyFont="1" applyFill="1" applyAlignment="1" applyProtection="1">
      <alignment horizontal="center"/>
      <protection locked="0"/>
    </xf>
    <xf numFmtId="0" fontId="1" fillId="2" borderId="15" xfId="0" applyFont="1" applyFill="1" applyBorder="1" applyAlignment="1" applyProtection="1">
      <alignment horizontal="center"/>
      <protection locked="0"/>
    </xf>
    <xf numFmtId="0" fontId="3" fillId="2" borderId="15" xfId="0" applyFont="1" applyFill="1" applyBorder="1" applyAlignment="1" applyProtection="1">
      <alignment horizontal="center" vertical="center" wrapText="1"/>
      <protection hidden="1"/>
    </xf>
    <xf numFmtId="43" fontId="3" fillId="0" borderId="2" xfId="3" applyFont="1" applyBorder="1" applyAlignment="1" applyProtection="1">
      <alignment horizontal="center" vertical="center" wrapText="1"/>
      <protection hidden="1"/>
    </xf>
    <xf numFmtId="43" fontId="3" fillId="0" borderId="1"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protection hidden="1"/>
    </xf>
    <xf numFmtId="43" fontId="3" fillId="0" borderId="5" xfId="3" applyFont="1" applyBorder="1" applyAlignment="1" applyProtection="1">
      <alignment horizontal="center" vertical="center"/>
      <protection hidden="1"/>
    </xf>
    <xf numFmtId="0" fontId="3" fillId="0" borderId="1" xfId="0" applyFont="1" applyFill="1" applyBorder="1" applyAlignment="1" applyProtection="1">
      <alignment horizontal="center" vertical="center"/>
      <protection hidden="1"/>
    </xf>
    <xf numFmtId="0" fontId="3" fillId="35" borderId="1" xfId="0" applyFont="1" applyFill="1" applyBorder="1" applyAlignment="1" applyProtection="1">
      <alignment horizontal="center" vertical="center" wrapText="1"/>
      <protection locked="0"/>
    </xf>
    <xf numFmtId="0" fontId="1" fillId="0" borderId="1" xfId="0" applyFont="1" applyBorder="1" applyAlignment="1">
      <alignment horizontal="left" vertical="center" wrapText="1"/>
    </xf>
    <xf numFmtId="0" fontId="1" fillId="0" borderId="1" xfId="0" applyFont="1" applyBorder="1" applyAlignment="1">
      <alignment horizontal="center" vertical="center" wrapText="1"/>
    </xf>
    <xf numFmtId="9" fontId="3" fillId="35" borderId="1" xfId="1" applyFont="1" applyFill="1" applyBorder="1" applyAlignment="1" applyProtection="1">
      <alignment horizontal="center" vertical="center"/>
      <protection locked="0"/>
    </xf>
    <xf numFmtId="43" fontId="3" fillId="0" borderId="1" xfId="3" applyFont="1" applyFill="1" applyBorder="1" applyAlignment="1" applyProtection="1">
      <alignment horizontal="center" vertical="center"/>
      <protection hidden="1"/>
    </xf>
    <xf numFmtId="43" fontId="3" fillId="0" borderId="28" xfId="3" applyFont="1" applyFill="1" applyBorder="1" applyAlignment="1" applyProtection="1">
      <alignment horizontal="center" vertical="center"/>
      <protection hidden="1"/>
    </xf>
    <xf numFmtId="43" fontId="3" fillId="0" borderId="2" xfId="3" applyFont="1" applyFill="1" applyBorder="1" applyAlignment="1" applyProtection="1">
      <alignment horizontal="center" vertical="center"/>
      <protection hidden="1"/>
    </xf>
    <xf numFmtId="1" fontId="12" fillId="35" borderId="1" xfId="3" applyNumberFormat="1" applyFont="1" applyFill="1" applyBorder="1" applyAlignment="1" applyProtection="1">
      <alignment horizontal="center" vertical="center"/>
      <protection locked="0"/>
    </xf>
  </cellXfs>
  <cellStyles count="46">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cellStyle name="Millares 2" xfId="3"/>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39"/>
  <sheetViews>
    <sheetView tabSelected="1" topLeftCell="A4" zoomScale="80" zoomScaleNormal="80" zoomScaleSheetLayoutView="70" zoomScalePageLayoutView="55" workbookViewId="0">
      <selection activeCell="C20" sqref="C20:C21"/>
    </sheetView>
  </sheetViews>
  <sheetFormatPr baseColWidth="10" defaultColWidth="11.42578125" defaultRowHeight="15" x14ac:dyDescent="0.25"/>
  <cols>
    <col min="1" max="1" width="13.28515625" style="6" customWidth="1"/>
    <col min="2" max="2" width="56.5703125" style="6" customWidth="1"/>
    <col min="3" max="3" width="21" style="6" customWidth="1"/>
    <col min="4" max="4" width="16.140625" style="6" customWidth="1"/>
    <col min="5" max="5" width="17" style="6" customWidth="1"/>
    <col min="6" max="6" width="13.5703125" style="6" customWidth="1"/>
    <col min="7" max="7" width="12.85546875" style="6" customWidth="1"/>
    <col min="8" max="8" width="15" style="6" customWidth="1"/>
    <col min="9" max="9" width="20.28515625" style="6" customWidth="1"/>
    <col min="10" max="10" width="15" style="6" customWidth="1"/>
    <col min="11" max="11" width="17.85546875" style="8" customWidth="1"/>
    <col min="12" max="13" width="16.7109375" style="8" customWidth="1"/>
    <col min="14" max="14" width="14.7109375" style="8" customWidth="1"/>
    <col min="15" max="15" width="18.7109375" style="8" customWidth="1"/>
    <col min="16" max="16384" width="11.42578125" style="8"/>
  </cols>
  <sheetData>
    <row r="1" spans="1:15" x14ac:dyDescent="0.25">
      <c r="F1" s="7"/>
    </row>
    <row r="2" spans="1:15" ht="15.75" customHeight="1" x14ac:dyDescent="0.25">
      <c r="A2" s="35"/>
      <c r="B2" s="45" t="s">
        <v>0</v>
      </c>
      <c r="C2" s="45"/>
      <c r="D2" s="45"/>
      <c r="E2" s="45"/>
      <c r="F2" s="45"/>
      <c r="G2" s="45"/>
      <c r="H2" s="45"/>
      <c r="I2" s="45"/>
      <c r="J2" s="45"/>
      <c r="K2" s="45"/>
      <c r="L2" s="45"/>
      <c r="M2" s="45"/>
      <c r="N2" s="34" t="s">
        <v>37</v>
      </c>
      <c r="O2" s="34"/>
    </row>
    <row r="3" spans="1:15" ht="15.75" customHeight="1" x14ac:dyDescent="0.25">
      <c r="A3" s="35"/>
      <c r="B3" s="45" t="s">
        <v>1</v>
      </c>
      <c r="C3" s="45"/>
      <c r="D3" s="45"/>
      <c r="E3" s="45"/>
      <c r="F3" s="45"/>
      <c r="G3" s="45"/>
      <c r="H3" s="45"/>
      <c r="I3" s="45"/>
      <c r="J3" s="45"/>
      <c r="K3" s="45"/>
      <c r="L3" s="45"/>
      <c r="M3" s="45"/>
      <c r="N3" s="34" t="s">
        <v>40</v>
      </c>
      <c r="O3" s="34"/>
    </row>
    <row r="4" spans="1:15" ht="16.5" customHeight="1" x14ac:dyDescent="0.25">
      <c r="A4" s="35"/>
      <c r="B4" s="45" t="s">
        <v>36</v>
      </c>
      <c r="C4" s="45"/>
      <c r="D4" s="45"/>
      <c r="E4" s="45"/>
      <c r="F4" s="45"/>
      <c r="G4" s="45"/>
      <c r="H4" s="45"/>
      <c r="I4" s="45"/>
      <c r="J4" s="45"/>
      <c r="K4" s="45"/>
      <c r="L4" s="45"/>
      <c r="M4" s="45"/>
      <c r="N4" s="34" t="s">
        <v>41</v>
      </c>
      <c r="O4" s="34"/>
    </row>
    <row r="5" spans="1:15" ht="15" customHeight="1" x14ac:dyDescent="0.25">
      <c r="A5" s="35"/>
      <c r="B5" s="45"/>
      <c r="C5" s="45"/>
      <c r="D5" s="45"/>
      <c r="E5" s="45"/>
      <c r="F5" s="45"/>
      <c r="G5" s="45"/>
      <c r="H5" s="45"/>
      <c r="I5" s="45"/>
      <c r="J5" s="45"/>
      <c r="K5" s="45"/>
      <c r="L5" s="45"/>
      <c r="M5" s="45"/>
      <c r="N5" s="34" t="s">
        <v>38</v>
      </c>
      <c r="O5" s="34"/>
    </row>
    <row r="7" spans="1:15" x14ac:dyDescent="0.25">
      <c r="A7" s="9" t="s">
        <v>39</v>
      </c>
    </row>
    <row r="8" spans="1:15" x14ac:dyDescent="0.25">
      <c r="A8" s="9"/>
    </row>
    <row r="9" spans="1:15" x14ac:dyDescent="0.25">
      <c r="A9" s="10" t="s">
        <v>29</v>
      </c>
    </row>
    <row r="10" spans="1:15" ht="25.5" customHeight="1" x14ac:dyDescent="0.25">
      <c r="A10" s="52" t="s">
        <v>28</v>
      </c>
      <c r="B10" s="52"/>
      <c r="C10" s="11"/>
      <c r="E10" s="12" t="s">
        <v>21</v>
      </c>
      <c r="F10" s="54"/>
      <c r="G10" s="55"/>
      <c r="K10" s="13" t="s">
        <v>16</v>
      </c>
      <c r="L10" s="56"/>
      <c r="M10" s="57"/>
      <c r="N10" s="58"/>
    </row>
    <row r="11" spans="1:15" ht="15.75" thickBot="1" x14ac:dyDescent="0.3">
      <c r="A11" s="11"/>
      <c r="B11" s="11"/>
      <c r="C11" s="11"/>
      <c r="E11" s="14"/>
      <c r="F11" s="14"/>
      <c r="G11" s="14"/>
      <c r="K11" s="15"/>
      <c r="L11" s="16"/>
      <c r="M11" s="16"/>
      <c r="N11" s="16"/>
    </row>
    <row r="12" spans="1:15" ht="30.75" customHeight="1" thickBot="1" x14ac:dyDescent="0.3">
      <c r="A12" s="39" t="s">
        <v>26</v>
      </c>
      <c r="B12" s="40"/>
      <c r="C12" s="17"/>
      <c r="D12" s="36" t="s">
        <v>17</v>
      </c>
      <c r="E12" s="37"/>
      <c r="F12" s="37"/>
      <c r="G12" s="38"/>
      <c r="H12" s="5"/>
      <c r="I12" s="25"/>
      <c r="J12" s="25"/>
      <c r="K12" s="15"/>
    </row>
    <row r="13" spans="1:15" ht="15.75" thickBot="1" x14ac:dyDescent="0.3">
      <c r="A13" s="41"/>
      <c r="B13" s="42"/>
      <c r="C13" s="17"/>
      <c r="D13" s="18"/>
      <c r="E13" s="14"/>
      <c r="F13" s="14"/>
      <c r="G13" s="14"/>
      <c r="K13" s="15"/>
    </row>
    <row r="14" spans="1:15" ht="30" customHeight="1" thickBot="1" x14ac:dyDescent="0.3">
      <c r="A14" s="41"/>
      <c r="B14" s="42"/>
      <c r="C14" s="17"/>
      <c r="D14" s="36" t="s">
        <v>18</v>
      </c>
      <c r="E14" s="37"/>
      <c r="F14" s="37"/>
      <c r="G14" s="38"/>
      <c r="H14" s="5"/>
      <c r="I14" s="25"/>
      <c r="J14" s="25"/>
      <c r="K14" s="15"/>
    </row>
    <row r="15" spans="1:15" ht="18.75" customHeight="1" thickBot="1" x14ac:dyDescent="0.3">
      <c r="A15" s="41"/>
      <c r="B15" s="42"/>
      <c r="C15" s="17"/>
      <c r="E15" s="14"/>
      <c r="F15" s="14"/>
      <c r="G15" s="14"/>
      <c r="K15" s="15"/>
    </row>
    <row r="16" spans="1:15" ht="24" customHeight="1" thickBot="1" x14ac:dyDescent="0.3">
      <c r="A16" s="43"/>
      <c r="B16" s="44"/>
      <c r="C16" s="17"/>
      <c r="D16" s="36" t="s">
        <v>22</v>
      </c>
      <c r="E16" s="37"/>
      <c r="F16" s="37"/>
      <c r="G16" s="38"/>
      <c r="H16" s="5"/>
      <c r="I16" s="25"/>
      <c r="J16" s="25"/>
      <c r="K16" s="15"/>
      <c r="L16" s="16"/>
      <c r="M16" s="16"/>
      <c r="N16" s="16"/>
    </row>
    <row r="17" spans="1:15" x14ac:dyDescent="0.25">
      <c r="A17" s="11"/>
      <c r="B17" s="11"/>
      <c r="C17" s="11"/>
      <c r="E17" s="14"/>
      <c r="F17" s="14"/>
      <c r="G17" s="14"/>
      <c r="K17" s="15"/>
      <c r="L17" s="16"/>
      <c r="M17" s="16"/>
      <c r="N17" s="16"/>
    </row>
    <row r="19" spans="1:15" s="22" customFormat="1" ht="111.75" customHeight="1" x14ac:dyDescent="0.25">
      <c r="A19" s="19" t="s">
        <v>27</v>
      </c>
      <c r="B19" s="19" t="s">
        <v>2</v>
      </c>
      <c r="C19" s="19" t="s">
        <v>19</v>
      </c>
      <c r="D19" s="19" t="s">
        <v>3</v>
      </c>
      <c r="E19" s="19" t="s">
        <v>23</v>
      </c>
      <c r="F19" s="20" t="s">
        <v>4</v>
      </c>
      <c r="G19" s="21" t="s">
        <v>25</v>
      </c>
      <c r="H19" s="20" t="s">
        <v>5</v>
      </c>
      <c r="I19" s="20" t="s">
        <v>31</v>
      </c>
      <c r="J19" s="20" t="s">
        <v>34</v>
      </c>
      <c r="K19" s="20" t="s">
        <v>6</v>
      </c>
      <c r="L19" s="20" t="s">
        <v>7</v>
      </c>
      <c r="M19" s="20" t="s">
        <v>8</v>
      </c>
      <c r="N19" s="20" t="s">
        <v>30</v>
      </c>
      <c r="O19" s="20" t="s">
        <v>9</v>
      </c>
    </row>
    <row r="20" spans="1:15" s="22" customFormat="1" ht="409.5" customHeight="1" x14ac:dyDescent="0.25">
      <c r="A20" s="66">
        <v>1</v>
      </c>
      <c r="B20" s="68" t="s">
        <v>45</v>
      </c>
      <c r="C20" s="67"/>
      <c r="D20" s="69">
        <v>1</v>
      </c>
      <c r="E20" s="69" t="s">
        <v>43</v>
      </c>
      <c r="F20" s="74"/>
      <c r="G20" s="70">
        <v>0</v>
      </c>
      <c r="H20" s="71">
        <f t="shared" ref="H20" si="0">+ROUND(F20*G20,0)</f>
        <v>0</v>
      </c>
      <c r="I20" s="70">
        <v>0</v>
      </c>
      <c r="J20" s="71">
        <f t="shared" ref="J20" si="1">ROUND(F20*I20,0)</f>
        <v>0</v>
      </c>
      <c r="K20" s="71">
        <f t="shared" ref="K20" si="2">ROUND(F20+H20+J20,0)</f>
        <v>0</v>
      </c>
      <c r="L20" s="71">
        <f t="shared" ref="L20" si="3">ROUND(F20*D20,0)</f>
        <v>0</v>
      </c>
      <c r="M20" s="72">
        <f t="shared" ref="M20" si="4">ROUND(L20*G20,0)</f>
        <v>0</v>
      </c>
      <c r="N20" s="72">
        <f t="shared" ref="N20" si="5">ROUND(L20*I20,0)</f>
        <v>0</v>
      </c>
      <c r="O20" s="72">
        <f t="shared" ref="O20" si="6">ROUND(L20+N20+M20,0)</f>
        <v>0</v>
      </c>
    </row>
    <row r="21" spans="1:15" s="22" customFormat="1" ht="319.5" customHeight="1" x14ac:dyDescent="0.25">
      <c r="A21" s="66"/>
      <c r="B21" s="68"/>
      <c r="C21" s="67"/>
      <c r="D21" s="69"/>
      <c r="E21" s="69"/>
      <c r="F21" s="74"/>
      <c r="G21" s="70"/>
      <c r="H21" s="71"/>
      <c r="I21" s="70"/>
      <c r="J21" s="71"/>
      <c r="K21" s="71"/>
      <c r="L21" s="71"/>
      <c r="M21" s="73"/>
      <c r="N21" s="73"/>
      <c r="O21" s="73"/>
    </row>
    <row r="22" spans="1:15" s="22" customFormat="1" ht="42" customHeight="1" thickBot="1" x14ac:dyDescent="0.25">
      <c r="A22" s="17"/>
      <c r="B22" s="61"/>
      <c r="C22" s="61"/>
      <c r="D22" s="61"/>
      <c r="E22" s="61"/>
      <c r="F22" s="61"/>
      <c r="G22" s="61"/>
      <c r="H22" s="61"/>
      <c r="I22" s="61"/>
      <c r="J22" s="61"/>
      <c r="K22" s="61"/>
      <c r="L22" s="61"/>
      <c r="M22" s="62" t="s">
        <v>35</v>
      </c>
      <c r="N22" s="62"/>
      <c r="O22" s="27">
        <f>SUMIF(G:G,0%,L:L)</f>
        <v>0</v>
      </c>
    </row>
    <row r="23" spans="1:15" s="22" customFormat="1" ht="39" customHeight="1" thickBot="1" x14ac:dyDescent="0.25">
      <c r="A23" s="50" t="s">
        <v>24</v>
      </c>
      <c r="B23" s="51"/>
      <c r="C23" s="51"/>
      <c r="D23" s="51"/>
      <c r="E23" s="51"/>
      <c r="F23" s="51"/>
      <c r="G23" s="51"/>
      <c r="H23" s="51"/>
      <c r="I23" s="51"/>
      <c r="J23" s="51"/>
      <c r="K23" s="51"/>
      <c r="L23" s="51"/>
      <c r="M23" s="63" t="s">
        <v>10</v>
      </c>
      <c r="N23" s="63"/>
      <c r="O23" s="2">
        <f>SUMIF(G:G,5%,L:L)</f>
        <v>0</v>
      </c>
    </row>
    <row r="24" spans="1:15" s="22" customFormat="1" ht="30" customHeight="1" x14ac:dyDescent="0.2">
      <c r="A24" s="46" t="s">
        <v>42</v>
      </c>
      <c r="B24" s="47"/>
      <c r="C24" s="47"/>
      <c r="D24" s="47"/>
      <c r="E24" s="47"/>
      <c r="F24" s="47"/>
      <c r="G24" s="47"/>
      <c r="H24" s="47"/>
      <c r="I24" s="47"/>
      <c r="J24" s="47"/>
      <c r="K24" s="47"/>
      <c r="L24" s="48"/>
      <c r="M24" s="63" t="s">
        <v>11</v>
      </c>
      <c r="N24" s="63"/>
      <c r="O24" s="2">
        <f>SUMIF(G:G,19%,L:L)</f>
        <v>0</v>
      </c>
    </row>
    <row r="25" spans="1:15" s="22" customFormat="1" ht="30" customHeight="1" x14ac:dyDescent="0.2">
      <c r="A25" s="49"/>
      <c r="B25" s="49"/>
      <c r="C25" s="49"/>
      <c r="D25" s="49"/>
      <c r="E25" s="49"/>
      <c r="F25" s="49"/>
      <c r="G25" s="49"/>
      <c r="H25" s="49"/>
      <c r="I25" s="49"/>
      <c r="J25" s="49"/>
      <c r="K25" s="49"/>
      <c r="L25" s="49"/>
      <c r="M25" s="28" t="s">
        <v>7</v>
      </c>
      <c r="N25" s="29"/>
      <c r="O25" s="3">
        <f>SUM(O22:O24)</f>
        <v>0</v>
      </c>
    </row>
    <row r="26" spans="1:15" s="22" customFormat="1" ht="30" customHeight="1" x14ac:dyDescent="0.2">
      <c r="A26" s="49"/>
      <c r="B26" s="49"/>
      <c r="C26" s="49"/>
      <c r="D26" s="49"/>
      <c r="E26" s="49"/>
      <c r="F26" s="49"/>
      <c r="G26" s="49"/>
      <c r="H26" s="49"/>
      <c r="I26" s="49"/>
      <c r="J26" s="49"/>
      <c r="K26" s="49"/>
      <c r="L26" s="49"/>
      <c r="M26" s="64" t="s">
        <v>12</v>
      </c>
      <c r="N26" s="65"/>
      <c r="O26" s="4">
        <f>ROUND(O23*5%,0)</f>
        <v>0</v>
      </c>
    </row>
    <row r="27" spans="1:15" s="22" customFormat="1" ht="30" customHeight="1" x14ac:dyDescent="0.2">
      <c r="A27" s="49"/>
      <c r="B27" s="49"/>
      <c r="C27" s="49"/>
      <c r="D27" s="49"/>
      <c r="E27" s="49"/>
      <c r="F27" s="49"/>
      <c r="G27" s="49"/>
      <c r="H27" s="49"/>
      <c r="I27" s="49"/>
      <c r="J27" s="49"/>
      <c r="K27" s="49"/>
      <c r="L27" s="49"/>
      <c r="M27" s="64" t="s">
        <v>13</v>
      </c>
      <c r="N27" s="65"/>
      <c r="O27" s="2">
        <f>ROUND(O24*19%,0)</f>
        <v>0</v>
      </c>
    </row>
    <row r="28" spans="1:15" s="22" customFormat="1" ht="30" customHeight="1" x14ac:dyDescent="0.2">
      <c r="A28" s="49"/>
      <c r="B28" s="49"/>
      <c r="C28" s="49"/>
      <c r="D28" s="49"/>
      <c r="E28" s="49"/>
      <c r="F28" s="49"/>
      <c r="G28" s="49"/>
      <c r="H28" s="49"/>
      <c r="I28" s="49"/>
      <c r="J28" s="49"/>
      <c r="K28" s="49"/>
      <c r="L28" s="49"/>
      <c r="M28" s="28" t="s">
        <v>14</v>
      </c>
      <c r="N28" s="29"/>
      <c r="O28" s="3">
        <f>SUM(O26:O27)</f>
        <v>0</v>
      </c>
    </row>
    <row r="29" spans="1:15" s="22" customFormat="1" ht="30" customHeight="1" x14ac:dyDescent="0.2">
      <c r="A29" s="49"/>
      <c r="B29" s="49"/>
      <c r="C29" s="49"/>
      <c r="D29" s="49"/>
      <c r="E29" s="49"/>
      <c r="F29" s="49"/>
      <c r="G29" s="49"/>
      <c r="H29" s="49"/>
      <c r="I29" s="49"/>
      <c r="J29" s="49"/>
      <c r="K29" s="49"/>
      <c r="L29" s="49"/>
      <c r="M29" s="32" t="s">
        <v>33</v>
      </c>
      <c r="N29" s="33"/>
      <c r="O29" s="2">
        <f>SUMIF(I:I,8%,N:N)</f>
        <v>0</v>
      </c>
    </row>
    <row r="30" spans="1:15" s="22" customFormat="1" ht="37.5" customHeight="1" x14ac:dyDescent="0.2">
      <c r="A30" s="49"/>
      <c r="B30" s="49"/>
      <c r="C30" s="49"/>
      <c r="D30" s="49"/>
      <c r="E30" s="49"/>
      <c r="F30" s="49"/>
      <c r="G30" s="49"/>
      <c r="H30" s="49"/>
      <c r="I30" s="49"/>
      <c r="J30" s="49"/>
      <c r="K30" s="49"/>
      <c r="L30" s="49"/>
      <c r="M30" s="30" t="s">
        <v>32</v>
      </c>
      <c r="N30" s="31"/>
      <c r="O30" s="3">
        <f>SUM(O29)</f>
        <v>0</v>
      </c>
    </row>
    <row r="31" spans="1:15" s="22" customFormat="1" ht="44.25" customHeight="1" x14ac:dyDescent="0.2">
      <c r="A31" s="49"/>
      <c r="B31" s="49"/>
      <c r="C31" s="49"/>
      <c r="D31" s="49"/>
      <c r="E31" s="49"/>
      <c r="F31" s="49"/>
      <c r="G31" s="49"/>
      <c r="H31" s="49"/>
      <c r="I31" s="49"/>
      <c r="J31" s="49"/>
      <c r="K31" s="49"/>
      <c r="L31" s="49"/>
      <c r="M31" s="30" t="s">
        <v>15</v>
      </c>
      <c r="N31" s="31"/>
      <c r="O31" s="3">
        <f>+O25+O28+O30</f>
        <v>0</v>
      </c>
    </row>
    <row r="34" spans="1:3" x14ac:dyDescent="0.25">
      <c r="B34" s="26"/>
      <c r="C34" s="26"/>
    </row>
    <row r="35" spans="1:3" x14ac:dyDescent="0.25">
      <c r="B35" s="59"/>
      <c r="C35" s="59"/>
    </row>
    <row r="36" spans="1:3" ht="15.75" thickBot="1" x14ac:dyDescent="0.3">
      <c r="B36" s="60"/>
      <c r="C36" s="60"/>
    </row>
    <row r="37" spans="1:3" x14ac:dyDescent="0.25">
      <c r="B37" s="53" t="s">
        <v>20</v>
      </c>
      <c r="C37" s="53"/>
    </row>
    <row r="39" spans="1:3" x14ac:dyDescent="0.25">
      <c r="A39" s="23" t="s">
        <v>44</v>
      </c>
    </row>
  </sheetData>
  <sheetProtection algorithmName="SHA-512" hashValue="ZtmKhdD0wjbp6noyYr7l31gjuiiZR2ZGW+GFI+zuYppi1yeLeTZcgZmeeuenUx2PyZGi81mtTbS1bTandTMceA==" saltValue="E6VODBaVSqBYCTrYeM4OQw==" spinCount="100000" sheet="1" selectLockedCells="1"/>
  <mergeCells count="45">
    <mergeCell ref="K20:K21"/>
    <mergeCell ref="L20:L21"/>
    <mergeCell ref="M20:M21"/>
    <mergeCell ref="N20:N21"/>
    <mergeCell ref="O20:O21"/>
    <mergeCell ref="F20:F21"/>
    <mergeCell ref="G20:G21"/>
    <mergeCell ref="I20:I21"/>
    <mergeCell ref="J20:J21"/>
    <mergeCell ref="H20:H21"/>
    <mergeCell ref="B20:B21"/>
    <mergeCell ref="A20:A21"/>
    <mergeCell ref="C20:C21"/>
    <mergeCell ref="D20:D21"/>
    <mergeCell ref="E20:E21"/>
    <mergeCell ref="A24:L31"/>
    <mergeCell ref="A23:L23"/>
    <mergeCell ref="A10:B10"/>
    <mergeCell ref="B37:C37"/>
    <mergeCell ref="D14:G14"/>
    <mergeCell ref="D16:G16"/>
    <mergeCell ref="F10:G10"/>
    <mergeCell ref="L10:N10"/>
    <mergeCell ref="B35:C36"/>
    <mergeCell ref="B22:L22"/>
    <mergeCell ref="M22:N22"/>
    <mergeCell ref="M23:N23"/>
    <mergeCell ref="M24:N24"/>
    <mergeCell ref="M25:N25"/>
    <mergeCell ref="M26:N26"/>
    <mergeCell ref="M27:N27"/>
    <mergeCell ref="A2:A5"/>
    <mergeCell ref="D12:G12"/>
    <mergeCell ref="A12:B16"/>
    <mergeCell ref="B2:M2"/>
    <mergeCell ref="B3:M3"/>
    <mergeCell ref="B4:M5"/>
    <mergeCell ref="M28:N28"/>
    <mergeCell ref="M31:N31"/>
    <mergeCell ref="M29:N29"/>
    <mergeCell ref="M30:N30"/>
    <mergeCell ref="N2:O2"/>
    <mergeCell ref="N3:O3"/>
    <mergeCell ref="N4:O4"/>
    <mergeCell ref="N5:O5"/>
  </mergeCells>
  <dataValidations count="1">
    <dataValidation type="whole" allowBlank="1" showInputMessage="1" showErrorMessage="1" sqref="F20">
      <formula1>0</formula1>
      <formula2>100000000</formula2>
    </dataValidation>
  </dataValidations>
  <pageMargins left="0.7" right="0.7" top="0.75" bottom="0.75" header="0.3" footer="0.3"/>
  <pageSetup paperSize="5" scale="51" orientation="landscape" r:id="rId1"/>
  <colBreaks count="1" manualBreakCount="1">
    <brk id="15" max="41" man="1"/>
  </col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Hoja2!$D$7:$D$9</xm:f>
          </x14:formula1>
          <xm:sqref>G20</xm:sqref>
        </x14:dataValidation>
        <x14:dataValidation type="list" allowBlank="1" showInputMessage="1" showErrorMessage="1">
          <x14:formula1>
            <xm:f>Hoja2!$F$7:$F$8</xm:f>
          </x14:formula1>
          <xm:sqref>I20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7:F10"/>
  <sheetViews>
    <sheetView workbookViewId="0">
      <selection activeCell="F9" sqref="F9"/>
    </sheetView>
  </sheetViews>
  <sheetFormatPr baseColWidth="10" defaultRowHeight="15" x14ac:dyDescent="0.25"/>
  <sheetData>
    <row r="7" spans="4:6" x14ac:dyDescent="0.25">
      <c r="D7" s="1">
        <v>0</v>
      </c>
      <c r="F7" s="24">
        <v>0.08</v>
      </c>
    </row>
    <row r="8" spans="4:6" x14ac:dyDescent="0.25">
      <c r="D8" s="1">
        <v>0.05</v>
      </c>
      <c r="F8" s="1">
        <v>0</v>
      </c>
    </row>
    <row r="9" spans="4:6" x14ac:dyDescent="0.25">
      <c r="D9" s="1">
        <v>0.19</v>
      </c>
    </row>
    <row r="10" spans="4:6" x14ac:dyDescent="0.25">
      <c r="D10" s="1"/>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1" ma:contentTypeDescription="Create a new document." ma:contentTypeScope="" ma:versionID="24e741e755b6ba0df6ce4c8a8553fb73">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1b1c0a40124c27a58424e983c82c30ce"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2.xml><?xml version="1.0" encoding="utf-8"?>
<ds:datastoreItem xmlns:ds="http://schemas.openxmlformats.org/officeDocument/2006/customXml" ds:itemID="{564083AE-2A34-40CD-86CF-CD8A8FEF5E61}">
  <ds:schemaRefs>
    <ds:schemaRef ds:uri="http://schemas.openxmlformats.org/package/2006/metadata/core-properties"/>
    <ds:schemaRef ds:uri="http://purl.org/dc/terms/"/>
    <ds:schemaRef ds:uri="39f7a895-868e-4739-ab10-589c64175fbd"/>
    <ds:schemaRef ds:uri="http://www.w3.org/XML/1998/namespace"/>
    <ds:schemaRef ds:uri="http://purl.org/dc/elements/1.1/"/>
    <ds:schemaRef ds:uri="http://schemas.microsoft.com/office/2006/documentManagement/types"/>
    <ds:schemaRef ds:uri="http://schemas.microsoft.com/office/2006/metadata/properties"/>
    <ds:schemaRef ds:uri="632c1e4e-69c6-4d1f-81a1-009441d464e5"/>
    <ds:schemaRef ds:uri="http://schemas.microsoft.com/office/infopath/2007/PartnerControls"/>
    <ds:schemaRef ds:uri="http://purl.org/dc/dcmitype/"/>
  </ds:schemaRefs>
</ds:datastoreItem>
</file>

<file path=customXml/itemProps3.xml><?xml version="1.0" encoding="utf-8"?>
<ds:datastoreItem xmlns:ds="http://schemas.openxmlformats.org/officeDocument/2006/customXml" ds:itemID="{371AC283-58EC-4E17-AB80-3BA019EA46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COMPRAS SECCIONAL UBATE</cp:lastModifiedBy>
  <cp:lastPrinted>2022-01-27T18:55:46Z</cp:lastPrinted>
  <dcterms:created xsi:type="dcterms:W3CDTF">2017-04-28T13:22:52Z</dcterms:created>
  <dcterms:modified xsi:type="dcterms:W3CDTF">2023-10-12T19:07:26Z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