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43- MATERIALES E INSUMOS\ANEXOS\"/>
    </mc:Choice>
  </mc:AlternateContent>
  <bookViews>
    <workbookView xWindow="0" yWindow="0" windowWidth="11295" windowHeight="5910"/>
  </bookViews>
  <sheets>
    <sheet name="Hoja1" sheetId="1" r:id="rId1"/>
    <sheet name="Hoja2" sheetId="2" r:id="rId2"/>
  </sheets>
  <definedNames>
    <definedName name="_xlnm.Print_Area" localSheetId="0">Hoja1!$A$1:$O$50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2" i="1" l="1"/>
  <c r="M32" i="1"/>
  <c r="L32" i="1"/>
  <c r="K32" i="1"/>
  <c r="J32" i="1"/>
  <c r="H32" i="1"/>
  <c r="L31" i="1"/>
  <c r="J31" i="1"/>
  <c r="N31" i="1" s="1"/>
  <c r="H31" i="1"/>
  <c r="M31" i="1" s="1"/>
  <c r="L30" i="1"/>
  <c r="J30" i="1"/>
  <c r="N30" i="1" s="1"/>
  <c r="H30" i="1"/>
  <c r="K30" i="1" s="1"/>
  <c r="L29" i="1"/>
  <c r="J29" i="1"/>
  <c r="N29" i="1" s="1"/>
  <c r="H29" i="1"/>
  <c r="K29" i="1" s="1"/>
  <c r="L28" i="1"/>
  <c r="J28" i="1"/>
  <c r="N28" i="1" s="1"/>
  <c r="H28" i="1"/>
  <c r="M28" i="1" s="1"/>
  <c r="L27" i="1"/>
  <c r="J27" i="1"/>
  <c r="N27" i="1" s="1"/>
  <c r="H27" i="1"/>
  <c r="M27" i="1" s="1"/>
  <c r="L26" i="1"/>
  <c r="J26" i="1"/>
  <c r="H26" i="1"/>
  <c r="M26" i="1" s="1"/>
  <c r="M30" i="1" l="1"/>
  <c r="K26" i="1"/>
  <c r="O32" i="1"/>
  <c r="O30" i="1"/>
  <c r="O28" i="1"/>
  <c r="O27" i="1"/>
  <c r="O31" i="1"/>
  <c r="K31" i="1"/>
  <c r="K27" i="1"/>
  <c r="M29" i="1"/>
  <c r="O29" i="1" s="1"/>
  <c r="K28" i="1"/>
  <c r="N26" i="1"/>
  <c r="O26" i="1" s="1"/>
  <c r="M25" i="1"/>
  <c r="L25" i="1"/>
  <c r="J25" i="1"/>
  <c r="N25" i="1" s="1"/>
  <c r="H25" i="1"/>
  <c r="L24" i="1"/>
  <c r="J24" i="1"/>
  <c r="N24" i="1" s="1"/>
  <c r="H24" i="1"/>
  <c r="M24" i="1" s="1"/>
  <c r="L23" i="1"/>
  <c r="J23" i="1"/>
  <c r="N23" i="1" s="1"/>
  <c r="H23" i="1"/>
  <c r="M23" i="1" s="1"/>
  <c r="L22" i="1"/>
  <c r="J22" i="1"/>
  <c r="N22" i="1" s="1"/>
  <c r="H22" i="1"/>
  <c r="M22" i="1" s="1"/>
  <c r="L21" i="1"/>
  <c r="J21" i="1"/>
  <c r="N21" i="1" s="1"/>
  <c r="H21" i="1"/>
  <c r="M21" i="1" s="1"/>
  <c r="K25" i="1" l="1"/>
  <c r="O25" i="1"/>
  <c r="O23" i="1"/>
  <c r="O24" i="1"/>
  <c r="K24" i="1"/>
  <c r="K23" i="1"/>
  <c r="O21" i="1"/>
  <c r="O22" i="1"/>
  <c r="K21" i="1"/>
  <c r="K22" i="1"/>
  <c r="H20" i="1"/>
  <c r="J20" i="1"/>
  <c r="N20" i="1" s="1"/>
  <c r="L20" i="1"/>
  <c r="O34" i="1"/>
  <c r="O37" i="1" s="1"/>
  <c r="L19" i="1"/>
  <c r="O33" i="1" s="1"/>
  <c r="K20" i="1" l="1"/>
  <c r="M20" i="1"/>
  <c r="O20" i="1" s="1"/>
  <c r="J19" i="1"/>
  <c r="N19" i="1" l="1"/>
  <c r="O40" i="1" l="1"/>
  <c r="O41" i="1" s="1"/>
  <c r="H19" i="1"/>
  <c r="K19" i="1" s="1"/>
  <c r="M19" i="1" l="1"/>
  <c r="O19" i="1" s="1"/>
  <c r="O35" i="1"/>
  <c r="O38" i="1" l="1"/>
  <c r="O39" i="1" s="1"/>
  <c r="O36" i="1"/>
  <c r="O4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<sst xmlns="http://schemas.openxmlformats.org/spreadsheetml/2006/main" count="73" uniqueCount="61">
  <si>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</si>
  <si>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</si>
  <si>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</si>
  <si>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</si>
  <si>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</si>
  <si>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</si>
  <si>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</si>
  <si>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</si>
  <si>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</si>
  <si>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</si>
  <si>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</si>
  <si>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</si>
  <si>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</si>
  <si>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</si>
  <si>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</si>
  <si>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</si>
  <si>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</si>
  <si>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</si>
  <si>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</si>
  <si>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</si>
  <si>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</si>
  <si>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</si>
  <si>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</si>
  <si>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</si>
  <si>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</si>
  <si>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</si>
  <si>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</si>
  <si>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</si>
  <si>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</si>
  <si>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</si>
  <si>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</si>
  <si>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</si>
  <si>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</si>
  <si>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</si>
  <si>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</si>
  <si>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</si>
  <si>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</si>
  <si>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</si>
  <si>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</si>
  <si>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</si>
  <si>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</si>
  <si>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</si>
  <si>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</si>
  <si>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</si>
  <si>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</si>
  <si>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Pipeta pasteur, elaborada en polietileno, no estéril, capacidad 3 mililitros. Caja x 500 unidades</t>
  </si>
  <si>
    <t>Varilla agitadora magnética, envuelta en PTFE sin anillo. Longitud de 20 mm y diámetro de 6 mm</t>
  </si>
  <si>
    <t>Varilla agitadora magnética, envuelta en PTFE sin anillo. Longitud de 40 mm y diámetro de 8 mm</t>
  </si>
  <si>
    <t>Puntas para micropipeta de 10 microlitros, color transparente, autoclavables. Bolsa x 1000 unidades.</t>
  </si>
  <si>
    <t>Mechero de alcohol en vidrio con tapa metálica y mecha incluída, capacidad entre 100 y 120 mililitros.</t>
  </si>
  <si>
    <t>Mango para bisturí Nº 3, para hojas de bisturí Nº 10, 11 y 15. Longitud 12 cm</t>
  </si>
  <si>
    <t>Pinza para membrana elaborada en acero inoxidable de 105 milímetros de longitud</t>
  </si>
  <si>
    <t>Lápiz con punta de diamante para rotular superficies de vidrio, punta fina.</t>
  </si>
  <si>
    <t>Filtro de membrana elaborado en acetato de celulosa con poros de 0.22 micras y 47 milímetros de diámetro. Caja x 100 unidades.</t>
  </si>
  <si>
    <t>Embudo para filtración por membrana elaborado en acero inoxidable y para capacidad de 300 mL</t>
  </si>
  <si>
    <t>Dedal de celulosa de 33 x 80 mm para extractor con solventes VELP SER 158. Caja x 25 unidades.</t>
  </si>
  <si>
    <t>Cepillo para pipeta de 5 mL de 400 x 160 x 12 mm de longitud</t>
  </si>
  <si>
    <t>Cepillo para bureta de 25 mL de 750x160x20 mm de longitud </t>
  </si>
  <si>
    <t>CAJA</t>
  </si>
  <si>
    <t>BOLSA</t>
  </si>
  <si>
    <t>Varilla agitadora magnética, envuelta en PTFE sin anillo. Longitud de 30 mm y diámetro de 6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</si>
</sst>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topLeftCell="A26" zoomScale="80" zoomScaleNormal="80" zoomScaleSheetLayoutView="70" zoomScalePageLayoutView="55" workbookViewId="0">
      <selection activeCell="F21" sqref="F21"/>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40</v>
      </c>
      <c r="O2" s="40"/>
    </row>
    <row r="3" spans="1:15" ht="15.75" customHeight="1" x14ac:dyDescent="0.25">
      <c r="A3" s="41"/>
      <c r="B3" s="51" t="s">
        <v>1</v>
      </c>
      <c r="C3" s="51"/>
      <c r="D3" s="51"/>
      <c r="E3" s="51"/>
      <c r="F3" s="51"/>
      <c r="G3" s="51"/>
      <c r="H3" s="51"/>
      <c r="I3" s="51"/>
      <c r="J3" s="51"/>
      <c r="K3" s="51"/>
      <c r="L3" s="51"/>
      <c r="M3" s="51"/>
      <c r="N3" s="40" t="s">
        <v>38</v>
      </c>
      <c r="O3" s="40"/>
    </row>
    <row r="4" spans="1:15" ht="16.5" customHeight="1" x14ac:dyDescent="0.25">
      <c r="A4" s="41"/>
      <c r="B4" s="51" t="s">
        <v>37</v>
      </c>
      <c r="C4" s="51"/>
      <c r="D4" s="51"/>
      <c r="E4" s="51"/>
      <c r="F4" s="51"/>
      <c r="G4" s="51"/>
      <c r="H4" s="51"/>
      <c r="I4" s="51"/>
      <c r="J4" s="51"/>
      <c r="K4" s="51"/>
      <c r="L4" s="51"/>
      <c r="M4" s="51"/>
      <c r="N4" s="40" t="s">
        <v>39</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30</v>
      </c>
    </row>
    <row r="8" spans="1:15" x14ac:dyDescent="0.25">
      <c r="A8" s="13" t="s">
        <v>29</v>
      </c>
    </row>
    <row r="9" spans="1:15" ht="25.5" customHeight="1" x14ac:dyDescent="0.25">
      <c r="A9" s="57" t="s">
        <v>44</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7"/>
      <c r="J11" s="27"/>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7"/>
      <c r="J13" s="27"/>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28.5" x14ac:dyDescent="0.2">
      <c r="A19" s="25">
        <v>1</v>
      </c>
      <c r="B19" s="33" t="s">
        <v>45</v>
      </c>
      <c r="C19" s="32"/>
      <c r="D19" s="29">
        <v>2</v>
      </c>
      <c r="E19" s="29" t="s">
        <v>58</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28.5" x14ac:dyDescent="0.2">
      <c r="A20" s="25">
        <v>2</v>
      </c>
      <c r="B20" s="33" t="s">
        <v>46</v>
      </c>
      <c r="C20" s="32"/>
      <c r="D20" s="29">
        <v>5</v>
      </c>
      <c r="E20" s="29" t="s">
        <v>43</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ht="28.5" x14ac:dyDescent="0.2">
      <c r="A21" s="25">
        <v>3</v>
      </c>
      <c r="B21" s="33" t="s">
        <v>47</v>
      </c>
      <c r="C21" s="32"/>
      <c r="D21" s="29">
        <v>5</v>
      </c>
      <c r="E21" s="29" t="s">
        <v>43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ht="28.5" x14ac:dyDescent="0.2">
      <c r="A22" s="25">
        <v>4</v>
      </c>
      <c r="B22" s="33" t="s">
        <v>48</v>
      </c>
      <c r="C22" s="32"/>
      <c r="D22" s="29">
        <v>1</v>
      </c>
      <c r="E22" s="29" t="s">
        <v>59</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28.5" x14ac:dyDescent="0.2">
      <c r="A23" s="25">
        <v>5</v>
      </c>
      <c r="B23" s="33" t="s">
        <v>49</v>
      </c>
      <c r="C23" s="32"/>
      <c r="D23" s="29">
        <v>3</v>
      </c>
      <c r="E23" s="29" t="s">
        <v>43</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ht="28.5" x14ac:dyDescent="0.2">
      <c r="A24" s="25">
        <v>6</v>
      </c>
      <c r="B24" s="33" t="s">
        <v>50</v>
      </c>
      <c r="C24" s="32"/>
      <c r="D24" s="29">
        <v>11</v>
      </c>
      <c r="E24" s="29" t="s">
        <v>43</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ht="28.5" x14ac:dyDescent="0.2">
      <c r="A25" s="25">
        <v>7</v>
      </c>
      <c r="B25" s="33" t="s">
        <v>51</v>
      </c>
      <c r="C25" s="32"/>
      <c r="D25" s="29">
        <v>1</v>
      </c>
      <c r="E25" s="29" t="s">
        <v>43</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ht="28.5" x14ac:dyDescent="0.2">
      <c r="A26" s="25">
        <v>8</v>
      </c>
      <c r="B26" s="33" t="s">
        <v>52</v>
      </c>
      <c r="C26" s="32"/>
      <c r="D26" s="29">
        <v>1</v>
      </c>
      <c r="E26" s="29" t="s">
        <v>43</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ht="42.75" x14ac:dyDescent="0.2">
      <c r="A27" s="25">
        <v>9</v>
      </c>
      <c r="B27" s="33" t="s">
        <v>53</v>
      </c>
      <c r="C27" s="32"/>
      <c r="D27" s="29">
        <v>1</v>
      </c>
      <c r="E27" s="29" t="s">
        <v>43</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ht="28.5" x14ac:dyDescent="0.2">
      <c r="A28" s="25">
        <v>10</v>
      </c>
      <c r="B28" s="33" t="s">
        <v>54</v>
      </c>
      <c r="C28" s="32"/>
      <c r="D28" s="29">
        <v>1</v>
      </c>
      <c r="E28" s="29" t="s">
        <v>43</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ht="28.5" x14ac:dyDescent="0.2">
      <c r="A29" s="25">
        <v>11</v>
      </c>
      <c r="B29" s="33" t="s">
        <v>55</v>
      </c>
      <c r="C29" s="32"/>
      <c r="D29" s="29">
        <v>2</v>
      </c>
      <c r="E29" s="29" t="s">
        <v>58</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
      <c r="A30" s="25">
        <v>12</v>
      </c>
      <c r="B30" s="33" t="s">
        <v>56</v>
      </c>
      <c r="C30" s="32"/>
      <c r="D30" s="29">
        <v>5</v>
      </c>
      <c r="E30" s="29" t="s">
        <v>43</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x14ac:dyDescent="0.2">
      <c r="A31" s="25">
        <v>13</v>
      </c>
      <c r="B31" s="33" t="s">
        <v>57</v>
      </c>
      <c r="C31" s="32"/>
      <c r="D31" s="29">
        <v>5</v>
      </c>
      <c r="E31" s="29" t="s">
        <v>43</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ht="28.5" x14ac:dyDescent="0.2">
      <c r="A32" s="25">
        <v>14</v>
      </c>
      <c r="B32" s="33" t="s">
        <v>60</v>
      </c>
      <c r="C32" s="32"/>
      <c r="D32" s="29">
        <v>2</v>
      </c>
      <c r="E32" s="29" t="s">
        <v>43</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ht="42" customHeight="1" thickBot="1" x14ac:dyDescent="0.25">
      <c r="A33" s="20"/>
      <c r="B33" s="66"/>
      <c r="C33" s="66"/>
      <c r="D33" s="66"/>
      <c r="E33" s="66"/>
      <c r="F33" s="66"/>
      <c r="G33" s="66"/>
      <c r="H33" s="66"/>
      <c r="I33" s="66"/>
      <c r="J33" s="66"/>
      <c r="K33" s="66"/>
      <c r="L33" s="66"/>
      <c r="M33" s="67" t="s">
        <v>36</v>
      </c>
      <c r="N33" s="67"/>
      <c r="O33" s="4">
        <f>SUMIF(G:G,0%,L:L)</f>
        <v>0</v>
      </c>
    </row>
    <row r="34" spans="1:15" s="24" customFormat="1" ht="39" customHeight="1" thickBot="1" x14ac:dyDescent="0.25">
      <c r="A34" s="55" t="s">
        <v>24</v>
      </c>
      <c r="B34" s="56"/>
      <c r="C34" s="56"/>
      <c r="D34" s="56"/>
      <c r="E34" s="56"/>
      <c r="F34" s="56"/>
      <c r="G34" s="56"/>
      <c r="H34" s="56"/>
      <c r="I34" s="56"/>
      <c r="J34" s="56"/>
      <c r="K34" s="56"/>
      <c r="L34" s="56"/>
      <c r="M34" s="67" t="s">
        <v>10</v>
      </c>
      <c r="N34" s="67"/>
      <c r="O34" s="4">
        <f>SUMIF(G:G,5%,L:L)</f>
        <v>0</v>
      </c>
    </row>
    <row r="35" spans="1:15" s="24" customFormat="1" ht="30" customHeight="1" x14ac:dyDescent="0.2">
      <c r="A35" s="52" t="s">
        <v>41</v>
      </c>
      <c r="B35" s="52"/>
      <c r="C35" s="52"/>
      <c r="D35" s="52"/>
      <c r="E35" s="52"/>
      <c r="F35" s="52"/>
      <c r="G35" s="52"/>
      <c r="H35" s="52"/>
      <c r="I35" s="52"/>
      <c r="J35" s="52"/>
      <c r="K35" s="52"/>
      <c r="L35" s="53"/>
      <c r="M35" s="67" t="s">
        <v>11</v>
      </c>
      <c r="N35" s="67"/>
      <c r="O35" s="4">
        <f>SUMIF(G:G,19%,L:L)</f>
        <v>0</v>
      </c>
    </row>
    <row r="36" spans="1:15" s="24" customFormat="1" ht="30" customHeight="1" x14ac:dyDescent="0.2">
      <c r="A36" s="54"/>
      <c r="B36" s="54"/>
      <c r="C36" s="54"/>
      <c r="D36" s="54"/>
      <c r="E36" s="54"/>
      <c r="F36" s="54"/>
      <c r="G36" s="54"/>
      <c r="H36" s="54"/>
      <c r="I36" s="54"/>
      <c r="J36" s="54"/>
      <c r="K36" s="54"/>
      <c r="L36" s="54"/>
      <c r="M36" s="34" t="s">
        <v>7</v>
      </c>
      <c r="N36" s="35"/>
      <c r="O36" s="5">
        <f>SUM(O33:O35)</f>
        <v>0</v>
      </c>
    </row>
    <row r="37" spans="1:15" s="24" customFormat="1" ht="30" customHeight="1" x14ac:dyDescent="0.2">
      <c r="A37" s="54"/>
      <c r="B37" s="54"/>
      <c r="C37" s="54"/>
      <c r="D37" s="54"/>
      <c r="E37" s="54"/>
      <c r="F37" s="54"/>
      <c r="G37" s="54"/>
      <c r="H37" s="54"/>
      <c r="I37" s="54"/>
      <c r="J37" s="54"/>
      <c r="K37" s="54"/>
      <c r="L37" s="54"/>
      <c r="M37" s="68" t="s">
        <v>12</v>
      </c>
      <c r="N37" s="69"/>
      <c r="O37" s="6">
        <f>ROUND(O34*5%,0)</f>
        <v>0</v>
      </c>
    </row>
    <row r="38" spans="1:15" s="24" customFormat="1" ht="30" customHeight="1" x14ac:dyDescent="0.2">
      <c r="A38" s="54"/>
      <c r="B38" s="54"/>
      <c r="C38" s="54"/>
      <c r="D38" s="54"/>
      <c r="E38" s="54"/>
      <c r="F38" s="54"/>
      <c r="G38" s="54"/>
      <c r="H38" s="54"/>
      <c r="I38" s="54"/>
      <c r="J38" s="54"/>
      <c r="K38" s="54"/>
      <c r="L38" s="54"/>
      <c r="M38" s="68" t="s">
        <v>13</v>
      </c>
      <c r="N38" s="69"/>
      <c r="O38" s="4">
        <f>ROUND(O35*19%,0)</f>
        <v>0</v>
      </c>
    </row>
    <row r="39" spans="1:15" s="24" customFormat="1" ht="30" customHeight="1" x14ac:dyDescent="0.2">
      <c r="A39" s="54"/>
      <c r="B39" s="54"/>
      <c r="C39" s="54"/>
      <c r="D39" s="54"/>
      <c r="E39" s="54"/>
      <c r="F39" s="54"/>
      <c r="G39" s="54"/>
      <c r="H39" s="54"/>
      <c r="I39" s="54"/>
      <c r="J39" s="54"/>
      <c r="K39" s="54"/>
      <c r="L39" s="54"/>
      <c r="M39" s="34" t="s">
        <v>14</v>
      </c>
      <c r="N39" s="35"/>
      <c r="O39" s="5">
        <f>SUM(O37:O38)</f>
        <v>0</v>
      </c>
    </row>
    <row r="40" spans="1:15" s="24" customFormat="1" ht="30" customHeight="1" x14ac:dyDescent="0.2">
      <c r="A40" s="54"/>
      <c r="B40" s="54"/>
      <c r="C40" s="54"/>
      <c r="D40" s="54"/>
      <c r="E40" s="54"/>
      <c r="F40" s="54"/>
      <c r="G40" s="54"/>
      <c r="H40" s="54"/>
      <c r="I40" s="54"/>
      <c r="J40" s="54"/>
      <c r="K40" s="54"/>
      <c r="L40" s="54"/>
      <c r="M40" s="38" t="s">
        <v>34</v>
      </c>
      <c r="N40" s="39"/>
      <c r="O40" s="4">
        <f>ROUND(SUM(N19:N20),0)</f>
        <v>0</v>
      </c>
    </row>
    <row r="41" spans="1:15" s="24" customFormat="1" ht="42" customHeight="1" x14ac:dyDescent="0.2">
      <c r="A41" s="54"/>
      <c r="B41" s="54"/>
      <c r="C41" s="54"/>
      <c r="D41" s="54"/>
      <c r="E41" s="54"/>
      <c r="F41" s="54"/>
      <c r="G41" s="54"/>
      <c r="H41" s="54"/>
      <c r="I41" s="54"/>
      <c r="J41" s="54"/>
      <c r="K41" s="54"/>
      <c r="L41" s="54"/>
      <c r="M41" s="36" t="s">
        <v>33</v>
      </c>
      <c r="N41" s="37"/>
      <c r="O41" s="5">
        <f>SUM(O40)</f>
        <v>0</v>
      </c>
    </row>
    <row r="42" spans="1:15" s="24" customFormat="1" ht="30" customHeight="1" x14ac:dyDescent="0.2">
      <c r="A42" s="54"/>
      <c r="B42" s="54"/>
      <c r="C42" s="54"/>
      <c r="D42" s="54"/>
      <c r="E42" s="54"/>
      <c r="F42" s="54"/>
      <c r="G42" s="54"/>
      <c r="H42" s="54"/>
      <c r="I42" s="54"/>
      <c r="J42" s="54"/>
      <c r="K42" s="54"/>
      <c r="L42" s="54"/>
      <c r="M42" s="36" t="s">
        <v>15</v>
      </c>
      <c r="N42" s="37"/>
      <c r="O42" s="5">
        <f>+O36+O39+O41</f>
        <v>0</v>
      </c>
    </row>
    <row r="45" spans="1:15" x14ac:dyDescent="0.25">
      <c r="B45" s="8"/>
      <c r="C45" s="8"/>
    </row>
    <row r="46" spans="1:15" x14ac:dyDescent="0.25">
      <c r="B46" s="64"/>
      <c r="C46" s="64"/>
    </row>
    <row r="47" spans="1:15" ht="15.75" thickBot="1" x14ac:dyDescent="0.3">
      <c r="B47" s="65"/>
      <c r="C47" s="65"/>
    </row>
    <row r="48" spans="1:15" x14ac:dyDescent="0.25">
      <c r="B48" s="58" t="s">
        <v>20</v>
      </c>
      <c r="C48" s="58"/>
    </row>
    <row r="50" spans="1:1" x14ac:dyDescent="0.25">
      <c r="A50" s="26" t="s">
        <v>42</v>
      </c>
    </row>
  </sheetData>
  <sheetProtection algorithmName="SHA-512" hashValue="kOXNsRLSKYwFcKTEiVSABjTR3uuVfFVivBftswEDc/ebn0cdvA2Y6sEpeuj8XsFOQa3rZKEOcY2FeapvI6lXog==" saltValue="S4aQ1G66FHBws296c5EFbQ==" spinCount="100000" sheet="1" selectLockedCells="1"/>
  <mergeCells count="30">
    <mergeCell ref="A35:L42"/>
    <mergeCell ref="A34:L34"/>
    <mergeCell ref="A9:B9"/>
    <mergeCell ref="B48:C48"/>
    <mergeCell ref="D13:G13"/>
    <mergeCell ref="D15:G15"/>
    <mergeCell ref="F9:G9"/>
    <mergeCell ref="L9:N9"/>
    <mergeCell ref="B46:C47"/>
    <mergeCell ref="B33:L33"/>
    <mergeCell ref="M33:N33"/>
    <mergeCell ref="M34:N34"/>
    <mergeCell ref="M35:N35"/>
    <mergeCell ref="M36:N36"/>
    <mergeCell ref="M37:N37"/>
    <mergeCell ref="M38:N38"/>
    <mergeCell ref="A2:A5"/>
    <mergeCell ref="D11:G11"/>
    <mergeCell ref="A11:B15"/>
    <mergeCell ref="B2:M2"/>
    <mergeCell ref="B3:M3"/>
    <mergeCell ref="B4:M5"/>
    <mergeCell ref="M39:N39"/>
    <mergeCell ref="M42:N42"/>
    <mergeCell ref="M40:N40"/>
    <mergeCell ref="M41:N41"/>
    <mergeCell ref="N2:O2"/>
    <mergeCell ref="N3:O3"/>
    <mergeCell ref="N4:O4"/>
    <mergeCell ref="N5:O5"/>
  </mergeCells>
  <dataValidations count="1">
    <dataValidation type="whole" allowBlank="1" showInputMessage="1" showErrorMessage="1" sqref="F19:F3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G19:G32</xm:sqref>
        </x14:dataValidation>
        <x14:dataValidation type="list" allowBlank="1" showInputMessage="1" showErrorMessage="1">
          <x14:formula1>
            <xm:f>Hoja2!$F$7:$F$8</xm:f>
          </x14:formula1>
          <xm:sqref>I19:I32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2023-09-06T21:40:19Z</dcterms:modified>
</cp:coreProperties>
</file>