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39- MEDICAMENTOS VETERINARIOS\ANEXOS\"/>
    </mc:Choice>
  </mc:AlternateContent>
  <bookViews>
    <workbookView xWindow="0" yWindow="0" windowWidth="21600" windowHeight="9000"/>
  </bookViews>
  <sheets>
    <sheet name="Hoja1" sheetId="1" r:id="rId1"/>
    <sheet name="Hoja2" sheetId="2" state="hidden" r:id="rId2"/>
  </sheets>
  <definedNames>
    <definedName name="_xlnm.Print_Area" localSheetId="0">Hoja1!$A$1:$O$133</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L115" i="1" l="1"/>
  <c r="M115" i="1" s="1"/>
  <c r="J115" i="1"/>
  <c r="H115" i="1"/>
  <c r="L114" i="1"/>
  <c r="J114" i="1"/>
  <c r="H114" i="1"/>
  <c r="K114" i="1" s="1"/>
  <c r="L113" i="1"/>
  <c r="N113" i="1" s="1"/>
  <c r="J113" i="1"/>
  <c r="H113" i="1"/>
  <c r="K113" i="1" s="1"/>
  <c r="L112" i="1"/>
  <c r="J112" i="1"/>
  <c r="H112" i="1"/>
  <c r="L111" i="1"/>
  <c r="M111" i="1" s="1"/>
  <c r="J111" i="1"/>
  <c r="H111" i="1"/>
  <c r="L110" i="1"/>
  <c r="J110" i="1"/>
  <c r="H110" i="1"/>
  <c r="K110" i="1" s="1"/>
  <c r="L109" i="1"/>
  <c r="M109" i="1" s="1"/>
  <c r="J109" i="1"/>
  <c r="H109" i="1"/>
  <c r="L108" i="1"/>
  <c r="M108" i="1" s="1"/>
  <c r="J108" i="1"/>
  <c r="H108" i="1"/>
  <c r="L107" i="1"/>
  <c r="N107" i="1" s="1"/>
  <c r="J107" i="1"/>
  <c r="H107" i="1"/>
  <c r="L106" i="1"/>
  <c r="J106" i="1"/>
  <c r="H106" i="1"/>
  <c r="K106" i="1" s="1"/>
  <c r="L105" i="1"/>
  <c r="J105" i="1"/>
  <c r="H105" i="1"/>
  <c r="L104" i="1"/>
  <c r="J104" i="1"/>
  <c r="H104" i="1"/>
  <c r="L103" i="1"/>
  <c r="M103" i="1" s="1"/>
  <c r="J103" i="1"/>
  <c r="H103" i="1"/>
  <c r="L102" i="1"/>
  <c r="N102" i="1" s="1"/>
  <c r="J102" i="1"/>
  <c r="H102" i="1"/>
  <c r="K102" i="1" s="1"/>
  <c r="L101" i="1"/>
  <c r="N101" i="1" s="1"/>
  <c r="J101" i="1"/>
  <c r="H101" i="1"/>
  <c r="L100" i="1"/>
  <c r="J100" i="1"/>
  <c r="H100" i="1"/>
  <c r="L99" i="1"/>
  <c r="N99" i="1" s="1"/>
  <c r="J99" i="1"/>
  <c r="H99" i="1"/>
  <c r="L98" i="1"/>
  <c r="J98" i="1"/>
  <c r="H98" i="1"/>
  <c r="L97" i="1"/>
  <c r="M97" i="1" s="1"/>
  <c r="J97" i="1"/>
  <c r="H97" i="1"/>
  <c r="L96" i="1"/>
  <c r="N96" i="1" s="1"/>
  <c r="J96" i="1"/>
  <c r="H96" i="1"/>
  <c r="L95" i="1"/>
  <c r="N95" i="1" s="1"/>
  <c r="J95" i="1"/>
  <c r="H95" i="1"/>
  <c r="L94" i="1"/>
  <c r="M94" i="1" s="1"/>
  <c r="J94" i="1"/>
  <c r="H94" i="1"/>
  <c r="L93" i="1"/>
  <c r="J93" i="1"/>
  <c r="H93" i="1"/>
  <c r="L92" i="1"/>
  <c r="J92" i="1"/>
  <c r="H92" i="1"/>
  <c r="L91" i="1"/>
  <c r="J91" i="1"/>
  <c r="H91" i="1"/>
  <c r="L90" i="1"/>
  <c r="N90" i="1" s="1"/>
  <c r="J90" i="1"/>
  <c r="H90" i="1"/>
  <c r="L89" i="1"/>
  <c r="N89" i="1" s="1"/>
  <c r="J89" i="1"/>
  <c r="H89" i="1"/>
  <c r="L88" i="1"/>
  <c r="J88" i="1"/>
  <c r="H88" i="1"/>
  <c r="L87" i="1"/>
  <c r="N87" i="1" s="1"/>
  <c r="J87" i="1"/>
  <c r="H87" i="1"/>
  <c r="L86" i="1"/>
  <c r="J86" i="1"/>
  <c r="H86" i="1"/>
  <c r="L85" i="1"/>
  <c r="M85" i="1" s="1"/>
  <c r="J85" i="1"/>
  <c r="H85" i="1"/>
  <c r="L84" i="1"/>
  <c r="M84" i="1" s="1"/>
  <c r="J84" i="1"/>
  <c r="H84" i="1"/>
  <c r="L83" i="1"/>
  <c r="N83" i="1" s="1"/>
  <c r="J83" i="1"/>
  <c r="H83" i="1"/>
  <c r="L82" i="1"/>
  <c r="M82" i="1" s="1"/>
  <c r="J82" i="1"/>
  <c r="H82" i="1"/>
  <c r="L81" i="1"/>
  <c r="J81" i="1"/>
  <c r="H81" i="1"/>
  <c r="L80" i="1"/>
  <c r="J80" i="1"/>
  <c r="H80" i="1"/>
  <c r="L79" i="1"/>
  <c r="J79" i="1"/>
  <c r="H79" i="1"/>
  <c r="L78" i="1"/>
  <c r="N78" i="1" s="1"/>
  <c r="J78" i="1"/>
  <c r="H78" i="1"/>
  <c r="L77" i="1"/>
  <c r="N77" i="1" s="1"/>
  <c r="J77" i="1"/>
  <c r="H77" i="1"/>
  <c r="L76" i="1"/>
  <c r="J76" i="1"/>
  <c r="H76" i="1"/>
  <c r="L75" i="1"/>
  <c r="N75" i="1" s="1"/>
  <c r="J75" i="1"/>
  <c r="H75" i="1"/>
  <c r="L74" i="1"/>
  <c r="J74" i="1"/>
  <c r="K74" i="1" s="1"/>
  <c r="H74" i="1"/>
  <c r="L73" i="1"/>
  <c r="M73" i="1" s="1"/>
  <c r="J73" i="1"/>
  <c r="H73" i="1"/>
  <c r="L72" i="1"/>
  <c r="N72" i="1" s="1"/>
  <c r="J72" i="1"/>
  <c r="H72" i="1"/>
  <c r="L71" i="1"/>
  <c r="N71" i="1" s="1"/>
  <c r="J71" i="1"/>
  <c r="H71" i="1"/>
  <c r="L70" i="1"/>
  <c r="J70" i="1"/>
  <c r="H70" i="1"/>
  <c r="L69" i="1"/>
  <c r="N69" i="1" s="1"/>
  <c r="J69" i="1"/>
  <c r="H69" i="1"/>
  <c r="L68" i="1"/>
  <c r="M68" i="1" s="1"/>
  <c r="J68" i="1"/>
  <c r="H68" i="1"/>
  <c r="L67" i="1"/>
  <c r="M67" i="1" s="1"/>
  <c r="J67" i="1"/>
  <c r="H67" i="1"/>
  <c r="L66" i="1"/>
  <c r="M66" i="1" s="1"/>
  <c r="J66" i="1"/>
  <c r="H66" i="1"/>
  <c r="L65" i="1"/>
  <c r="N65" i="1" s="1"/>
  <c r="J65" i="1"/>
  <c r="H65" i="1"/>
  <c r="L64" i="1"/>
  <c r="M64" i="1" s="1"/>
  <c r="J64" i="1"/>
  <c r="H64" i="1"/>
  <c r="L63" i="1"/>
  <c r="J63" i="1"/>
  <c r="H63" i="1"/>
  <c r="L62" i="1"/>
  <c r="J62" i="1"/>
  <c r="H62" i="1"/>
  <c r="L61" i="1"/>
  <c r="N61" i="1" s="1"/>
  <c r="J61" i="1"/>
  <c r="H61" i="1"/>
  <c r="K61" i="1" s="1"/>
  <c r="L60" i="1"/>
  <c r="N60" i="1" s="1"/>
  <c r="J60" i="1"/>
  <c r="H60" i="1"/>
  <c r="K60" i="1" s="1"/>
  <c r="L59" i="1"/>
  <c r="N59" i="1" s="1"/>
  <c r="J59" i="1"/>
  <c r="H59" i="1"/>
  <c r="K59" i="1" s="1"/>
  <c r="L58" i="1"/>
  <c r="J58" i="1"/>
  <c r="H58" i="1"/>
  <c r="K58" i="1" s="1"/>
  <c r="L57" i="1"/>
  <c r="M57" i="1" s="1"/>
  <c r="J57" i="1"/>
  <c r="H57" i="1"/>
  <c r="K57" i="1" s="1"/>
  <c r="L56" i="1"/>
  <c r="M56" i="1" s="1"/>
  <c r="J56" i="1"/>
  <c r="H56" i="1"/>
  <c r="L55" i="1"/>
  <c r="M55" i="1" s="1"/>
  <c r="J55" i="1"/>
  <c r="H55" i="1"/>
  <c r="K55" i="1" s="1"/>
  <c r="L54" i="1"/>
  <c r="J54" i="1"/>
  <c r="H54" i="1"/>
  <c r="L53" i="1"/>
  <c r="N53" i="1" s="1"/>
  <c r="J53" i="1"/>
  <c r="H53" i="1"/>
  <c r="L52" i="1"/>
  <c r="N52" i="1" s="1"/>
  <c r="J52" i="1"/>
  <c r="H52" i="1"/>
  <c r="L51" i="1"/>
  <c r="M51" i="1" s="1"/>
  <c r="J51" i="1"/>
  <c r="H51" i="1"/>
  <c r="L50" i="1"/>
  <c r="J50" i="1"/>
  <c r="H50" i="1"/>
  <c r="L49" i="1"/>
  <c r="N49" i="1" s="1"/>
  <c r="J49" i="1"/>
  <c r="H49" i="1"/>
  <c r="K49" i="1" s="1"/>
  <c r="L48" i="1"/>
  <c r="N48" i="1" s="1"/>
  <c r="J48" i="1"/>
  <c r="H48" i="1"/>
  <c r="L47" i="1"/>
  <c r="N47" i="1" s="1"/>
  <c r="J47" i="1"/>
  <c r="H47" i="1"/>
  <c r="L46" i="1"/>
  <c r="J46" i="1"/>
  <c r="H46" i="1"/>
  <c r="L45" i="1"/>
  <c r="M45" i="1" s="1"/>
  <c r="J45" i="1"/>
  <c r="H45" i="1"/>
  <c r="K45" i="1" s="1"/>
  <c r="L44" i="1"/>
  <c r="J44" i="1"/>
  <c r="H44" i="1"/>
  <c r="L43" i="1"/>
  <c r="N43" i="1" s="1"/>
  <c r="J43" i="1"/>
  <c r="H43" i="1"/>
  <c r="L42" i="1"/>
  <c r="J42" i="1"/>
  <c r="H42" i="1"/>
  <c r="L41" i="1"/>
  <c r="N41" i="1" s="1"/>
  <c r="J41" i="1"/>
  <c r="H41" i="1"/>
  <c r="L40" i="1"/>
  <c r="N40" i="1" s="1"/>
  <c r="J40" i="1"/>
  <c r="H40" i="1"/>
  <c r="K40" i="1" s="1"/>
  <c r="L39" i="1"/>
  <c r="N39" i="1" s="1"/>
  <c r="J39" i="1"/>
  <c r="H39" i="1"/>
  <c r="K39" i="1" s="1"/>
  <c r="L38" i="1"/>
  <c r="J38" i="1"/>
  <c r="H38" i="1"/>
  <c r="L37" i="1"/>
  <c r="J37" i="1"/>
  <c r="H37" i="1"/>
  <c r="K37" i="1" s="1"/>
  <c r="L36" i="1"/>
  <c r="J36" i="1"/>
  <c r="H36" i="1"/>
  <c r="K36" i="1" s="1"/>
  <c r="L35" i="1"/>
  <c r="M35" i="1" s="1"/>
  <c r="J35" i="1"/>
  <c r="H35" i="1"/>
  <c r="K35" i="1" s="1"/>
  <c r="L34" i="1"/>
  <c r="M34" i="1" s="1"/>
  <c r="J34" i="1"/>
  <c r="H34" i="1"/>
  <c r="L33" i="1"/>
  <c r="M33" i="1" s="1"/>
  <c r="J33" i="1"/>
  <c r="H33" i="1"/>
  <c r="K64" i="1" l="1"/>
  <c r="K38" i="1"/>
  <c r="K54" i="1"/>
  <c r="K67" i="1"/>
  <c r="K71" i="1"/>
  <c r="K87" i="1"/>
  <c r="K91" i="1"/>
  <c r="K99" i="1"/>
  <c r="K103" i="1"/>
  <c r="K107" i="1"/>
  <c r="K111" i="1"/>
  <c r="K115" i="1"/>
  <c r="K50" i="1"/>
  <c r="K97" i="1"/>
  <c r="K43" i="1"/>
  <c r="K62" i="1"/>
  <c r="K66" i="1"/>
  <c r="K86" i="1"/>
  <c r="M47" i="1"/>
  <c r="K48" i="1"/>
  <c r="K52" i="1"/>
  <c r="K34" i="1"/>
  <c r="K42" i="1"/>
  <c r="K46" i="1"/>
  <c r="K65" i="1"/>
  <c r="K69" i="1"/>
  <c r="K85" i="1"/>
  <c r="N115" i="1"/>
  <c r="M59" i="1"/>
  <c r="M101" i="1"/>
  <c r="O101" i="1" s="1"/>
  <c r="N82" i="1"/>
  <c r="N64" i="1"/>
  <c r="M41" i="1"/>
  <c r="O41" i="1" s="1"/>
  <c r="O59" i="1"/>
  <c r="O115" i="1"/>
  <c r="O47" i="1"/>
  <c r="M89" i="1"/>
  <c r="O89" i="1" s="1"/>
  <c r="M72" i="1"/>
  <c r="O72" i="1" s="1"/>
  <c r="N111" i="1"/>
  <c r="O111" i="1" s="1"/>
  <c r="M114" i="1"/>
  <c r="M83" i="1"/>
  <c r="K90" i="1"/>
  <c r="K105" i="1"/>
  <c r="K109" i="1"/>
  <c r="N114" i="1"/>
  <c r="O114" i="1" s="1"/>
  <c r="K77" i="1"/>
  <c r="K84" i="1"/>
  <c r="K94" i="1"/>
  <c r="K98" i="1"/>
  <c r="K88" i="1"/>
  <c r="K95" i="1"/>
  <c r="M113" i="1"/>
  <c r="O113" i="1" s="1"/>
  <c r="K75" i="1"/>
  <c r="K92" i="1"/>
  <c r="K100" i="1"/>
  <c r="K79" i="1"/>
  <c r="K104" i="1"/>
  <c r="K108" i="1"/>
  <c r="K33" i="1"/>
  <c r="K47" i="1"/>
  <c r="K53" i="1"/>
  <c r="K56" i="1"/>
  <c r="K72" i="1"/>
  <c r="K78" i="1"/>
  <c r="K81" i="1"/>
  <c r="O64" i="1"/>
  <c r="K41" i="1"/>
  <c r="K44" i="1"/>
  <c r="K63" i="1"/>
  <c r="K82" i="1"/>
  <c r="N84" i="1"/>
  <c r="O84" i="1" s="1"/>
  <c r="M106" i="1"/>
  <c r="N108" i="1"/>
  <c r="O108" i="1" s="1"/>
  <c r="M39" i="1"/>
  <c r="O39" i="1" s="1"/>
  <c r="M71" i="1"/>
  <c r="O71" i="1" s="1"/>
  <c r="N106" i="1"/>
  <c r="K68" i="1"/>
  <c r="K51" i="1"/>
  <c r="K70" i="1"/>
  <c r="K73" i="1"/>
  <c r="K76" i="1"/>
  <c r="O82" i="1"/>
  <c r="N94" i="1"/>
  <c r="O94" i="1" s="1"/>
  <c r="K101" i="1"/>
  <c r="K112" i="1"/>
  <c r="N34" i="1"/>
  <c r="O34" i="1" s="1"/>
  <c r="N57" i="1"/>
  <c r="O57" i="1" s="1"/>
  <c r="K83" i="1"/>
  <c r="K89" i="1"/>
  <c r="M52" i="1"/>
  <c r="O52" i="1" s="1"/>
  <c r="N45" i="1"/>
  <c r="O45" i="1" s="1"/>
  <c r="K80" i="1"/>
  <c r="O83" i="1"/>
  <c r="K96" i="1"/>
  <c r="M107" i="1"/>
  <c r="O107" i="1" s="1"/>
  <c r="M77" i="1"/>
  <c r="O77" i="1" s="1"/>
  <c r="K93" i="1"/>
  <c r="M96" i="1"/>
  <c r="O96" i="1" s="1"/>
  <c r="M79" i="1"/>
  <c r="M74" i="1"/>
  <c r="N79" i="1"/>
  <c r="M86" i="1"/>
  <c r="N91" i="1"/>
  <c r="M98" i="1"/>
  <c r="N103" i="1"/>
  <c r="O103" i="1" s="1"/>
  <c r="M110" i="1"/>
  <c r="M91" i="1"/>
  <c r="N74" i="1"/>
  <c r="M81" i="1"/>
  <c r="N86" i="1"/>
  <c r="M93" i="1"/>
  <c r="N98" i="1"/>
  <c r="M105" i="1"/>
  <c r="N110" i="1"/>
  <c r="M76" i="1"/>
  <c r="N81" i="1"/>
  <c r="M88" i="1"/>
  <c r="N93" i="1"/>
  <c r="M100" i="1"/>
  <c r="N105" i="1"/>
  <c r="M112" i="1"/>
  <c r="N76" i="1"/>
  <c r="N88" i="1"/>
  <c r="M95" i="1"/>
  <c r="O95" i="1" s="1"/>
  <c r="N100" i="1"/>
  <c r="N112" i="1"/>
  <c r="M78" i="1"/>
  <c r="O78" i="1" s="1"/>
  <c r="M90" i="1"/>
  <c r="O90" i="1" s="1"/>
  <c r="M102" i="1"/>
  <c r="O102" i="1" s="1"/>
  <c r="N73" i="1"/>
  <c r="O73" i="1" s="1"/>
  <c r="M80" i="1"/>
  <c r="N85" i="1"/>
  <c r="O85" i="1" s="1"/>
  <c r="M92" i="1"/>
  <c r="N97" i="1"/>
  <c r="O97" i="1" s="1"/>
  <c r="M104" i="1"/>
  <c r="N109" i="1"/>
  <c r="O109" i="1" s="1"/>
  <c r="M75" i="1"/>
  <c r="O75" i="1" s="1"/>
  <c r="N80" i="1"/>
  <c r="M87" i="1"/>
  <c r="O87" i="1" s="1"/>
  <c r="N92" i="1"/>
  <c r="M99" i="1"/>
  <c r="O99" i="1" s="1"/>
  <c r="N104" i="1"/>
  <c r="M49" i="1"/>
  <c r="O49" i="1" s="1"/>
  <c r="N66" i="1"/>
  <c r="O66" i="1" s="1"/>
  <c r="N56" i="1"/>
  <c r="O56" i="1" s="1"/>
  <c r="M63" i="1"/>
  <c r="N68" i="1"/>
  <c r="O68" i="1" s="1"/>
  <c r="N54" i="1"/>
  <c r="M61" i="1"/>
  <c r="O61" i="1" s="1"/>
  <c r="M46" i="1"/>
  <c r="N51" i="1"/>
  <c r="O51" i="1" s="1"/>
  <c r="M58" i="1"/>
  <c r="N63" i="1"/>
  <c r="O63" i="1" s="1"/>
  <c r="M70" i="1"/>
  <c r="M54" i="1"/>
  <c r="N46" i="1"/>
  <c r="M53" i="1"/>
  <c r="O53" i="1" s="1"/>
  <c r="N58" i="1"/>
  <c r="M65" i="1"/>
  <c r="O65" i="1" s="1"/>
  <c r="N70" i="1"/>
  <c r="M48" i="1"/>
  <c r="O48" i="1" s="1"/>
  <c r="M60" i="1"/>
  <c r="O60" i="1" s="1"/>
  <c r="M50" i="1"/>
  <c r="N55" i="1"/>
  <c r="O55" i="1" s="1"/>
  <c r="M62" i="1"/>
  <c r="N67" i="1"/>
  <c r="O67" i="1" s="1"/>
  <c r="N50" i="1"/>
  <c r="N62" i="1"/>
  <c r="O62" i="1" s="1"/>
  <c r="M69" i="1"/>
  <c r="O69" i="1" s="1"/>
  <c r="M38" i="1"/>
  <c r="N33" i="1"/>
  <c r="O33" i="1" s="1"/>
  <c r="M42" i="1"/>
  <c r="M37" i="1"/>
  <c r="N42" i="1"/>
  <c r="O42" i="1" s="1"/>
  <c r="M36" i="1"/>
  <c r="N36" i="1"/>
  <c r="M40" i="1"/>
  <c r="O40" i="1" s="1"/>
  <c r="N35" i="1"/>
  <c r="O35" i="1" s="1"/>
  <c r="N37" i="1"/>
  <c r="M44" i="1"/>
  <c r="M43" i="1"/>
  <c r="O43" i="1" s="1"/>
  <c r="N44" i="1"/>
  <c r="N38" i="1"/>
  <c r="L32" i="1"/>
  <c r="J32" i="1"/>
  <c r="H32" i="1"/>
  <c r="L31" i="1"/>
  <c r="N31" i="1" s="1"/>
  <c r="J31" i="1"/>
  <c r="H31" i="1"/>
  <c r="K31" i="1" s="1"/>
  <c r="L30" i="1"/>
  <c r="M30" i="1" s="1"/>
  <c r="J30" i="1"/>
  <c r="H30" i="1"/>
  <c r="L29" i="1"/>
  <c r="J29" i="1"/>
  <c r="H29" i="1"/>
  <c r="L28" i="1"/>
  <c r="J28" i="1"/>
  <c r="H28" i="1"/>
  <c r="K28" i="1" s="1"/>
  <c r="L27" i="1"/>
  <c r="M27" i="1" s="1"/>
  <c r="J27" i="1"/>
  <c r="H27" i="1"/>
  <c r="K27" i="1" s="1"/>
  <c r="L26" i="1"/>
  <c r="J26" i="1"/>
  <c r="H26" i="1"/>
  <c r="L25" i="1"/>
  <c r="J25" i="1"/>
  <c r="H25" i="1"/>
  <c r="O110" i="1" l="1"/>
  <c r="O106" i="1"/>
  <c r="O105" i="1"/>
  <c r="O104" i="1"/>
  <c r="O88" i="1"/>
  <c r="O76" i="1"/>
  <c r="O93" i="1"/>
  <c r="O70" i="1"/>
  <c r="O86" i="1"/>
  <c r="O37" i="1"/>
  <c r="O100" i="1"/>
  <c r="O58" i="1"/>
  <c r="O54" i="1"/>
  <c r="K32" i="1"/>
  <c r="O36" i="1"/>
  <c r="O92" i="1"/>
  <c r="O81" i="1"/>
  <c r="K25" i="1"/>
  <c r="K29" i="1"/>
  <c r="O50" i="1"/>
  <c r="O46" i="1"/>
  <c r="O80" i="1"/>
  <c r="O112" i="1"/>
  <c r="O91" i="1"/>
  <c r="O38" i="1"/>
  <c r="O79" i="1"/>
  <c r="K26" i="1"/>
  <c r="K30" i="1"/>
  <c r="O44" i="1"/>
  <c r="O98" i="1"/>
  <c r="O74" i="1"/>
  <c r="N30" i="1"/>
  <c r="O30" i="1" s="1"/>
  <c r="N27" i="1"/>
  <c r="O27" i="1" s="1"/>
  <c r="M31" i="1"/>
  <c r="O31" i="1" s="1"/>
  <c r="M32" i="1"/>
  <c r="N32" i="1"/>
  <c r="M29" i="1"/>
  <c r="N29" i="1"/>
  <c r="M26" i="1"/>
  <c r="N26" i="1"/>
  <c r="M28" i="1"/>
  <c r="N28" i="1"/>
  <c r="M25" i="1"/>
  <c r="N25" i="1"/>
  <c r="O25" i="1" s="1"/>
  <c r="H21" i="1"/>
  <c r="J21" i="1"/>
  <c r="L21" i="1"/>
  <c r="N21" i="1" s="1"/>
  <c r="H22" i="1"/>
  <c r="J22" i="1"/>
  <c r="L22" i="1"/>
  <c r="N22" i="1" s="1"/>
  <c r="H23" i="1"/>
  <c r="J23" i="1"/>
  <c r="L23" i="1"/>
  <c r="N23" i="1" s="1"/>
  <c r="H24" i="1"/>
  <c r="J24" i="1"/>
  <c r="K24" i="1" s="1"/>
  <c r="L24" i="1"/>
  <c r="M24" i="1" s="1"/>
  <c r="H20" i="1"/>
  <c r="J20" i="1"/>
  <c r="L20" i="1"/>
  <c r="M20" i="1" s="1"/>
  <c r="O117" i="1"/>
  <c r="O120" i="1" s="1"/>
  <c r="K22" i="1" l="1"/>
  <c r="K23" i="1"/>
  <c r="O26" i="1"/>
  <c r="O29" i="1"/>
  <c r="O28" i="1"/>
  <c r="O32" i="1"/>
  <c r="M22" i="1"/>
  <c r="O22" i="1" s="1"/>
  <c r="M21" i="1"/>
  <c r="O21" i="1" s="1"/>
  <c r="K21" i="1"/>
  <c r="M23" i="1"/>
  <c r="O23" i="1" s="1"/>
  <c r="N24" i="1"/>
  <c r="O24" i="1" s="1"/>
  <c r="N20" i="1"/>
  <c r="O20" i="1" s="1"/>
  <c r="K20" i="1"/>
  <c r="O123" i="1"/>
  <c r="O116" i="1"/>
  <c r="O124" i="1" l="1"/>
  <c r="O118" i="1" l="1"/>
  <c r="O121" i="1" l="1"/>
  <c r="O122" i="1" s="1"/>
  <c r="O119" i="1"/>
  <c r="O125"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<sst xmlns="http://schemas.openxmlformats.org/spreadsheetml/2006/main" count="237" uniqueCount="196">
  <si>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</si>
  <si>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</si>
  <si>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</si>
  <si>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</si>
  <si>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</si>
  <si>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</si>
  <si>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</si>
  <si>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</si>
  <si>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</si>
  <si>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</si>
  <si>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</si>
  <si>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</si>
  <si>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</si>
  <si>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</si>
  <si>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</si>
  <si>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</si>
  <si>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</si>
  <si>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</si>
  <si>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</si>
  <si>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</si>
  <si>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</si>
  <si>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</si>
  <si>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</si>
  <si>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</si>
  <si>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</si>
  <si>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</si>
  <si>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</si>
  <si>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</si>
  <si>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</si>
  <si>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</si>
  <si>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</si>
  <si>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</si>
  <si>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</si>
  <si>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</si>
  <si>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</si>
  <si>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</si>
  <si>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</si>
  <si>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</si>
  <si>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</si>
  <si>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</si>
  <si>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</si>
  <si>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</si>
  <si>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</si>
  <si>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</si>
  <si>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32.1-41.1</t>
  </si>
  <si>
    <t>Para la vacunación de lechones, cerdas y cachorras preñadas y padrillos, contra la Neumonía enzoótica producida por Mycoplasma hyopneumonia, enfermedad de amplia difusión, altamente contagiosa y de compleja eliminación de las piaras. Inmunización contra la Neumonía enzoótica de los cerdos.  COMPOSICIÒN Mycoplasma hyopneumoniae, cultivo inactivado con BEI, bacterina Adyuvante oleoso. PRESENTACIÒN FRASCO DE 100M</t>
  </si>
  <si>
    <t>Vacuna subunitaria de circovirus porcino tipo 2 de proteína ORF2 (cápside) reproducida en baculovirus de línea celular de insecto(Spodoptera grugiperda Sf9) asociada con Mycoplasma hyopneumoniae inactivado, cepa 11. PRESENTACIÒN  FRASCO Frascos con 100 ml (50 dosis).</t>
  </si>
  <si>
    <t>Bacterina toxoide con acción inmunógena contra Diarrea neonatal de los lechones. La transferencia de anticuerpos maternales por el calostro (inmunidad pasiva) asegura la protección de los lechones, COMPOSICIÒN Escherichia coli, cepas portadoras de antígeno K99, K88, F41, 987P y antígeno subunitario de toxina termolábil, bacterina. Clostridium perfringens, beta toxoide. Hidróxido de aluminio.  PRESENTACIÒN FRASCO 100ML</t>
  </si>
  <si>
    <t>Antihistaminico indicado para afecciones originadas por una liberacion excesiva de histamina y por destruccion grave de tejidos o toxemias severas tales como: Estados de shock (anafilactico, postoperatorio y postraumatico) Sensibilizacion a farmacos y alimentos Reacciones alergicas, Fotosensibilizacion Dermatitis o dermatosis. Principio Activo: DIFENHIDRAMINA CLORHIDRATO</t>
  </si>
  <si>
    <t xml:space="preserve">Analgesico, no narcotico, no esteroide con propiedades antiinflamatorias, analgesicas y antipireticas. Composicion Flunixin meglumina 5 g Excipientes c.s.p. 100 ml. </t>
  </si>
  <si>
    <t>Analgesico, antipiretico, antinflamatorio. Composición Dipirona (matamizol) 500 mg exipientes 1ml.</t>
  </si>
  <si>
    <t>Antinflamatorio, analgésico. Antipiretico, indicado en tratamientos de condiciones traumáticas e inflamatorias de origen no infeccioso que afectan el sistema músculo esquelético. Su acción antiinflamatoria, analgésica y antipirética lo hace el fármaco de elección en patologías como: artritis reumática, artrosis, artropatías metabólicas, bursitis, tendonitis, laminitis, miositis, sinovitis, tendosinovitis, espondilosis, tendomiositis, contusiones, distensiones, luxaciones y fracturas. composición enilbutazona sódica 200 mg
Clorhidrato de cincocaína 3 mg
Excipientes csp 1 ml</t>
  </si>
  <si>
    <t>Para el tratamiento de condiciones inflamatorias no infecciosas de las articulaciones y tejidos relacionados. Coadyuvante en afecciones de tipo alérgico. En bovinos para tratamiento de cetosis primaria. En equinos para el tratamiento de inflamaciones osteomusculares como bursitis, carpitis, periostitis del tercer metacarpiano, tendinitis y miositis. En caninos y felinos en dermatosis no específicas como eczema de verano y alopecia. COMPOSICIÓN Dexametasona 2 mg.</t>
  </si>
  <si>
    <t xml:space="preserve">Sedante, analgésico, relajante muscular. Solución inyectable al 10%. FRASCO 50ML </t>
  </si>
  <si>
    <t>Potente anestésico local que actúa en forma directa sobre los nervios sensoriales y motores, produciendo una pérdida localizada, reversible y temporal de la sensibilidad y la capacidad motora.</t>
  </si>
  <si>
    <t>Antibiotico de amplio espectro indicado para el tratamiento y control de enfermedades respiratorias, digestivas, genitourinarias y cutaneas de origen infeccioso . Principio activo Enrofloxacina</t>
  </si>
  <si>
    <t xml:space="preserve">Antibiotico de amplio espectro sin restriccción en carne y leche. Composición cefalexina monohidrato 20g, exipientes 100ml </t>
  </si>
  <si>
    <t>Asociación penicilínica de acción inmediata, intermediay prolongada. Indicaciones: Mastitis, procesos infecciosos, carbón sintomático, edema maligno, tétano, pielonefritis, leptospirosis, actinomicosis, estreptococosis. Principio activo: Penicilina G Sódica 2.250.000 UI, Penicilina G Procaínica  2.250.000 UI, Penicilina G Benzatinica 3.000.000 UI.</t>
  </si>
  <si>
    <t>Tratamiento de infecciones producidas por gérmenes sensibles a Penicilinas y
Estreptomicina, con al agregado de meloxicam como terapia auxiliar.
Mastitis Clínica. Enfermedades Respiratorias del Bovino (Fiebre del Embarque, Neumonías asociadas a Pasteurella multocida, Mannheimia haemolitica y Haemophilus somnus), Enfermedades respiratorias de los terneros (neumoenteritis, neumonía enzootica), Onfalitis, Artritis séptica. Colibacilosis. Salmonelosis. COMPOSICIÓN Penicilina G sódica: 5.000.000 U.I.
Penicilina G procaínica:5.000.000 U.I.
Estreptomicina sulfato:3.750.000 U.I.
Meloxicam: 0,3 g
Lidocaína: 0,35 g
Excipientes: c.s.p.</t>
  </si>
  <si>
    <t xml:space="preserve">Antibiótico bactericida de amplio espectro y larga acción para el tratamiento de infecciones agudas y crónicas de los animales domésticos. 1 mL contiene 125.000 U.I. de Penicilina G Benzatínica , 93.750 U.I. de Penicilina G Procaínica 93.750 U.I. y 93.750 U.I. de Penicilina G Sódica. </t>
  </si>
  <si>
    <t>suspensión intramamaria compuesta por cloxacilina benzatínica 700 mg y ampicilina trihidratada 350 mg, con una alta liposolubilidad; indicada para la prevención y el tratamiento de mastitis subclínica, con efecto prolongado durante el período seco en bovinos. COMPOSICIÓN Cada jeringa de  10 mL. de suspensión intramamaria contiene:
Cloxacilina benzatínica            700 mg.
Ampicilina trihidratada            350 mg.
Excipientes c.s.p.                     10 mL.                                        JERINGAS DE 10ML</t>
  </si>
  <si>
    <t>Medicamento veterinario compuesto de amoxicilina, un antibiótico bactericida de amplio espectro y uso sistémico, perteneciente a la familia de las penicilinas. La amoxicilina ha demostrado su eficacia, y se usa como tratamiento farmacológico de choque y eliminación de microorganismos patógenos. De entre estos, sus agentes diana son aquellos que mueren bajo su radio de acción, entre ellos los causantes de la pasteurellosis y colibacilosis en pollos, pavos y patos de engorde, y frente a cepas de Streptococcus suis causantes de cursos infecciosos en porcinos. Su poder frente a las bacterias reside en su capacidad de inhibir los mecanismos bioquímicos de síntesis de la pared bacteriana. Bacterias gram-positivas y gram-negativas, huéspedes del aparato respiratorio y tracto gastrointestinal, sucumben ante ella. Composición (por g): Sustancia activa: Amoxicilinas trihidrato: 500 mg (equivalente a 435,6 mg de amoxicilina base). BOLSA  PRESENTACIÒN 400g</t>
  </si>
  <si>
    <t>esta indicado en Bovinos para el tratamiento de enfermedades respiratorias causadas por cepas sensibles de: Manheimmia haemolytica, Histophilus somni y Pasteurella multocida; tratamiento de necrobacilosis interdigital aguda, causada por cepas sensibles de Bacteroides melaninogenicus, Fusobacterium necrophorum y Fusobacterium nucleatum. Estas patologías han sido asociados con dolor y/o pirexia, y/o inflamación.  COMPOSICIÓN Ceftiofur base (como clorhidrato 53.5 mg) 50 mg, Ketoprofeno 150 mg, Excipientes c.s.p. 1 mL,  PRESENTACIÓN FRASCO DE 100ML</t>
  </si>
  <si>
    <t>es un antimicrobiano Combinacion de una Sulfa sintetica de accion prolongada con el Trimetoprim, para el tratamiento de infecciones bacterianas. COMPOSICION: Sulfadoxina 200 mg Trimetoprim 40 mg Excipientes c.s.p. 1 ml INDICACIONES: Quimioterapeutico para el tratamiento de infecciones bacterianas producidas por Haemophilus sp, Pasteurella sp, Escherichia coli, Fusobacterium sp, Shigella sp, Proteus sp, Actinobacillus sp, Aerobacter sp, Campylobacter sp, Klebsiella sp, Corynebacterium sp, Streptococcus sp y Bordetella sp. FRASCO 100ML</t>
  </si>
  <si>
    <t>En bovinos, equinos, porcinos, perros y gatos en el tratamiento de enfermedades causadas por microorganismos como: Staphylococcus spp., Streptococcus spp., Corynebacterium spp., Clostridium spp., Bacillus anthracis, Actinomyces bovis, Escherichia coli, Salmonella spp., Campylobacter spp., Klebsiella spp., Proteus spp., Pasteurella spp., Fusobacterium necrophorum, Bacteroides spp., Haemophilus spp., Moraxella spp. y Actinobacillus lignieresii.  Composición
Cada mL contiene:
Amoxicilina (Trihidrato) ……….. 140 mg
Ácido Clavulánico ………………… 35 mg</t>
  </si>
  <si>
    <t>SOLUCION DE HARTMANN es una solución rehidratante CLORURO DE SODIO, CLORURO DE POTASIO, CLORURO DE CALCIO, LACTATO DE SODIO</t>
  </si>
  <si>
    <t xml:space="preserve"> Es una suspensión de buen sabor para el control de diarreas no específicas. Protege la mucosa intestinal, disminuyendo el peristaltismo y neutralizando la irritación por enterotoxinas en el tracto gastrointestinal de terneros, equinos, perros y gatos. CARACTERÍSTICAS, Antidiarréico, no antibiótico.Subsalicilato de bismuto 1,75 g Excipientes c.s.p. 100 mg
</t>
  </si>
  <si>
    <t xml:space="preserve"> Polvo soluble para reconstituir en agua, indicado en animales JÓVENES (terneros, potros y lechones), es una combinación de energía y electrolitos para obtener una solución electrolítica isotónica, similar a la composición del plasma sanguíneo, Coadyuvante en el tratamiento de las diarreas de terneros, potros y lechones, como fuente de electrolitos, contrarresta la pérdida de líquidos, energía y electrolitos que afecta a los animales jóvenes cuando se encuentran enfermos o sometidos a intenso desgaste orgánico.Dextrosa, Cloruro de sodio, Vitamina A, Vitamina C, Vitamina B1, Vitamina B6, Vitamina B12, Vitamina D3, Vitamina K, Citrato de sodio, Cloruro de potasio, Suero oral para hidratación</t>
  </si>
  <si>
    <t>NOVABRONCOL, está indicado como EXPECTORANTE y MUCOLÍTICO, en afecciones bronco pulmonares obstructivas de las vías aéreas, que muestran como parte de su sintomatología traqueobronquitis, bronquitis (agudas y crónicas), sinusitis. Como coadyuvante de la terapia antimicrobiana. Producto de elección para el tratamiento sintomático de la Laringotraqueitis Aviar, ya que no produce irritación en las vías respiratorias. Presentación de 4L</t>
  </si>
  <si>
    <t>Pomada caliente contiene propiedades maravillosas en todas las especies: es antiinflamatoria, analgésica y antiflogística (calma la inflamación). Es Ideal para dolores musculares, tendinitis, huesos y otros tejidos blandos como la glándula mamaria. Al colocar una cantidad generosa de Pomada masajee sobre las partes afectadas y repetir en el día según indicaciones, siempre consulta a tu médico veterinario de confianza.</t>
  </si>
  <si>
    <t xml:space="preserve">cicatrizante, antiséptico, secante y repelente de insectos. Desinfección, secado y estimulación de la cicatrización en todo tipo de heridas. Actúa como repelente de insectos, impide el desarrollo de miasis (gusaneras). Útil en desgarres de la piel, heridas y grietas en glándula mamaria (ubres y pezones), úlceras causadas por sillas y arneses, infecciones del ombligo (onfalitis), caudectomías (corte de cola en ovejas), y en heridas quirúrgicas, para lograr una cicatrización rápida sin infección.  mezclado con productos insecticidas de uso tópico que contengan coumafós, diazinón, metrifonato y diclorvós es útil para el tratamiento de las miasis (gusaneras). </t>
  </si>
  <si>
    <t>AGUA ESTÉRIL APIRÓGENA</t>
  </si>
  <si>
    <t>Larvicida, antiséptico y repelente para uso externo. Controla la miasis y facilita el tratamiento de heridas traumáticas y quirúrgicas en todos los animales domésticos.
Control de miasis, Control de infestaciones de moscas y efecto antiséptico en heridas quirúrgicas como castraciones, cortes de cola, Tratamiento en heridas de la piel, de pezuñas, cascos, pezones, curaciones de ombligo, onfalitis, Infecciones bacterianas secundarias en lesiones vesiculares, pododermatitis, Escoriaciones y úlceras de la piel, Uso en bovinos, terneros, equinos, potros de 1 día de nacidos, porcinos, lechones, perros, caprinos y ovinos, Sin tiempo de retiro en leche. COMPOSICIÓN:  Cada 100 mL contiene:
Cipermetrina High Cis 1.25 g
Violeta de Genciana 0.5 g
Hexametil-p-rosalina cloruro butóxido de piperonilo 1.0 g
Aceite de pino 27.65 g
Excipientes c.s.p. 100 mL</t>
  </si>
  <si>
    <t>Antibiotico en aerosol, de uso topico en el tratamiento de heridas quirurgicas y superficies infectdas por streptococcus sp, en bovinos y ovinos como adyuvante en el tratamiento de pododermatitis. COMPOSICIÓN clorhidatro de oxitetraciclina 32.1mg. PRESENTACIÓN aerosol 140g.</t>
  </si>
  <si>
    <t>Rollo de gasa hospitalaria premium de 1×100 yardas tejido de 20 x 12 y standard de 1×100 yardas tejido. • Fabricados con hilos de algodón 100% puro tanto en urdimbre como en trama. • Gasa absorbente tipo VII. • Excelente nivel de absorción entre cuatro y seis segundos. PRESENTACIÓN rollo por 100 yardas.</t>
  </si>
  <si>
    <t>Esparadrapo de tela de tipo hospitalario de 12 pulgadas x 10 yardas, para cuidado de la piel Cure Band x 5 rollos. PRESENTACIÓN CAJA POR 5 ROLLOS.</t>
  </si>
  <si>
    <t>TINTA TATUADORA de uso veterinario. TARRO X 3 ONZAS</t>
  </si>
  <si>
    <t>Antiparasitario de amplio espectro y larga acción indicado en el tratamiento y control de parásitos internos (gastrointestinales y pulmonares) y externos (garrapatas, nuches, ácaros de la sarna, piojos, miasis gusanera) en Bovinos, Ovinos, Porcinos. Actúa más tiempo en el animal. composición. Doramectina 1,0 g
Excipientes c.s.p 100 mL</t>
  </si>
  <si>
    <t>Indicaciones: En Bovinos, Ovinos, Caprinos para el tratamiento de infestaciones producidas por parásitos: Trichostrongylus axeí, Trichostrongylus colubriformis, Haemonchus placei, Ostertagia circumcincta, Ostertagia ostertagi, Cooperia spp, Bunostomum spp, Chabertia ovina, Neoascaris vitulorum, Dictyocaulus filaria. En porcinos para el tratamiento de infestaciones producidas por: Áscaris suum, Metastrongylus apri, Hyostrongylus spp y Oesophagostomum spp.  Composición Cada 100 mL contienen: Levamisol HCI 15,0 g
Excipientes c.s.p100 mL</t>
  </si>
  <si>
    <t>En bovinos y ovinos para el control de los nematodos gastrointestinales: Toxocara sp, Haemonchus sp, Ostertogia sp,
Trichostrongylus sp, Cooperia sp, Nematodirus sp, Strongyloides sp,
Bunostomum spp, Oesophagostomum sp, Trichuris
sp, Dictyocaulus sp. y Fasciola hepática,  COMPOSICIÓN: Triclabendazol 10g ,
Abamectina 0,2 g</t>
  </si>
  <si>
    <t>Antihelmíntico oral de amplio espectro de acción contra los estados maduros e inmaduros de parásitos gastrointestinales y pulmonares de bovinos, ovinos, equinos, porcinos y caninos. COMPOSICIÓN Fenbendazol 100mg
Excipientes C.S.P 1ml</t>
  </si>
  <si>
    <t xml:space="preserve">Esponjas de poliuretano impregnadas con Acetato de Medroxiprogesterona (MAP) (MAP 60 mg/esponja). Envase conteniendo 50 esponjas intravaginales. </t>
  </si>
  <si>
    <t xml:space="preserve">Análogo sintético de GnRH para el aparato reproductor y manejo de la reproducción. Hipofisiarias, Gonadotropinas y Gonadorrelinas. Composición; Acetato de buserelina, Excipientes c.s.p.               </t>
  </si>
  <si>
    <t>Indicado para inducir e sincronizar la ovulación de hembras bovinas en protocolos reproductivos, porque promueve la liberación y pico de la hormona luteinizante (LH). Presenta en su formulación el cipionato de estradiol, uno de los principales estrógenos utilizados en la sincronización del estro en bovinos. COMPOSICIÓN  Cada 100 mL contiene: Cipionato de Estradiol 100 mg, Vehículo q.s.100 mL  presentación FRASCO DE 50 ml.</t>
  </si>
  <si>
    <t xml:space="preserve">Gonadorelina (Como acetato) 0,1 mg Controla la produccion de LH y FSH en la Hipofisis. Incide sobre el crecimiento Folicular y su maduracion. Induce la luteinizacion y la Ovulacion. Composicion: Gonadorelina (Como acetato) 0,1 mg </t>
  </si>
  <si>
    <t>Es un dispositivo intravaginal impregnado con Progesterona utilizado para la regulación del ciclo estral en bovinos, programas de inseminación artificial, programas de superovulación de donadoras y sincronización de receptoras. Progesterona 1 g
Excipiente c.s.p 20 g</t>
  </si>
  <si>
    <t>Tratamiento de retención de secundinas, atonía uterina, debilidad primaria y secundaria de las contracciones uterinas durante el período expulsivo del parto, metritis, hemorragias post parto y agalactia post parto. Coadyuvante en el tratamiento de la mastitis. COMPOSICIÓN Oxitocina sintética 1.000 U.I.
Agentes de formulación c.s.</t>
  </si>
  <si>
    <t>La acción como FSH de la eCG es propiciar el crecimiento de las células intersticiales del ovario, además de producir la maduración de los folículos. Su acción como LH es producir la ovulación actuando directamente sobre el ovario.Los progestágenos (esponjas vaginales, implantes, dispositivos, etc.) utilizados en muchas especies en forma previa, inhiben la liberación de hormonas luteinizante (LH) y folículo estimulante (FSH) de la hipófisis, frenando la ovulación hasta el momento deseado. COMPOSICIÓN onadotrofina Coriónica Equina (eCG –PMSG) 5000UI. PRESENTACIÓN   Caja  5.000 U.I con: 1 Frasco ampolla contenido: 5.000 U.I. Gonadotrofina Coriónica (eCG-PMSG) en forma de polvo liofilizado. 1 Frasco ampolla contenido: 25mL de solución salina (Cloruro de sodio 0,9%).</t>
  </si>
  <si>
    <t>Hormona luteínica. Especies:  Bovinos, Caninos, Caprinos, Equinos, Felinos, Ovinos, Porcinos.  Solución estéril de uso parenteral que contiene Progesterona. Hormona luteínica recomendada en bovinos, equinos, porcinos, ovinos, caninos y pequeños felinos, para mantener la preñez en casos de amenaza de aborto por insuficiencia en la producción de Progesterona y para la sincronización del calor o celo.Composición Por cada ml Progesterona25 mg Exipientes csp1 ml prentación FRASCO 50 ML</t>
  </si>
  <si>
    <t>Hormona Análoga sintética de la prostaglandina F2 alfa. Agente luteolítico. Indicado para la sincronización del celo, desórdenes funcionales del ciclo estral, inducción al parto o al aborto, desórdenes funcionales de los ovarios (quistes luteales o foliculares), patologías uterinas postparto (piómetras). presentación frasco de 20ml</t>
  </si>
  <si>
    <t>Hormona sintetica que estimula en la hipofisis la liberacion de gonadotrofinas FSH (Hormona Foli¿culo Estimulante) y LH (Hormona Luteinizante). gestar ® permite utilizar las te¿cnicas ma¿s modernas para el manejo de los problemas de fertilidad en vacas y yeguas. FO¿RMULA: Cada 100 ml de gestar contiene: Acetato de Buserelina   0.00042 g. Excipientes  c.s.p.  PRESENTACIÓN frasco de 50 ml </t>
  </si>
  <si>
    <t>Solución oral a base de Altrenogest que es un análogo sintético de la progesterona que se utiliza para la sincronización del estro en cerdas cíclicas nulíparas, primíparas y multíparas.  COMPOSITION Altrenogest 400 mg / 100 ml. PRESENTACIÓN frasco con 900 ML</t>
  </si>
  <si>
    <t>Antianémico Composición Contenido Hierro dextrano 200 mg/ml ACCIÓN: AntianémicoINDICACIONES: Porcinos: Prevención y tratamiento de anemia ferropénica. Para evitar la anemia ferropénica, un cerdo con crecimiento rápido deberá obtener alrededor de 7 mg. de hierro diariamente; sin embargo, un cerdo normal no podrá obtener más de 1 mg.  FRASCO 100ML</t>
  </si>
  <si>
    <t>Solucion inyectable multimineral con base en Selenio, Fosforo Organico y otros. Composición: Glicerofosfato de sodio, Fosfato monosódico, Cloruro de cobre 2 H2O, Cloruro de potasio, Cloruro de magnesio 6 H2O, Selenato de sodio, Excipientes c.s.p.</t>
  </si>
  <si>
    <t>Vitamina AD3E. COMPOSICIÓN: Cada mL  contiene Vitamina A   500.000 UI, Vitamina D3   75.000  UI y Vitamina E 100 UI. Excipientes  c.s.p 1  mL. Presentación frasco por 100 ml</t>
  </si>
  <si>
    <t xml:space="preserve">Solución inyectable para tratar anemias por deficiencias de hierro. Remineralizante. Hierro más vitaminas. Composición Hierro elemental (Complejo de hierro dextran hidrogenado) Cianocobalamina (Vitamina B12) Excipientes </t>
  </si>
  <si>
    <t xml:space="preserve">Vitamina B1. Antineuritica. Composicion Tiamina clorhidrato 150 mg Excipientes c.s.p. 1 mL Tratamiento de deficiencias de vitamina B1,  enfermedades musculares por deficiencia de vitamina B1. </t>
  </si>
  <si>
    <t>Antianèmico, coadyuvante en el tratamiento de Anaplasmosis, Babesiosis y Tripanosomiasis, reconstituyente general, estimulante de apetito. Ejerce acción estimulante sobre la fibra muscular, aumenta la oxigenación tisular disminuye la anaerobiosis tisular, permitiendo una mejor actividad muscular y metabólica en animales débiles y anémicos En bovinos, equinos, ovinos, porcinos y caninos, para el tratamiento de las deficiencias de los elementos presentes en la composición, antianémico, coadyuvante en el tratamiento de anaplasmosis, babesiosis y tripanosomiasis.  COMPOSICIÓN: Cada mL contiene: Vitaminas B12, vitaminas B1, vitaminas B3, metionina y aspartato de potasio.presentaciòn FRASCO DE 500ML</t>
  </si>
  <si>
    <t xml:space="preserve">Acido Pantoténico y Biotina, las cuales en interrelación con la vitamina B12 y el Complejo B, constituyen importante factor de crecimiento. Su deficiencia se relaciona con anorexia, ulceración y necrosis intestinal, diarreas sanguinolentas, degeneración de la mielina de los nervios periféricos, alopecia, cojeras inespecíficas, dermatitis, escamaciones en la piel, crecimiento lento, incoordinación (paso de ganso en cerdos), bajos índices de concepción. presentaciòn GARRAFA de 4ltrs </t>
  </si>
  <si>
    <t>Multivitaminico, aminoacidos utilizado en desequilibrios y deficiencias nutritivas. Principio activo VITAMINA A, D3, E, B1, B2, B6, B12, K3, BIOTINA, PANTENOL, TREONINA, SERINA</t>
  </si>
  <si>
    <t xml:space="preserve">En bovinos, equinos, ovinos, porcinos y caninos para el
tratamiento de las anemias normocíticas y macrocíticas o
megaloblásticas y normocrómicas.
-R favorece la rápida restitución de los glóbulos rojos destruidos en la anaplasmosis, babesiosis, tripanosomosis y en otras enfermedades parasitarias.
-R favorece la convalecencia y la rápida Recuperación de animales agotados, enflaquecidos, al igual que en el post-operatorio de intervenciones quirúrgicas. COMPOSICIÓN Vitamina B1 (tiamina clorhidrato) 10 mg, Vitamina B2 (riboflavina) 3 mg, Nicotinamida 100 mg Vitamina B12 (cianocobalamina) 50 µg Excipientes c.s.p. 1 mL. </t>
  </si>
  <si>
    <t>Vitamínico en solución estéril que contiene Bisulfito sódico de menadiona indicado en bovinos, equinos, porcinos, caninos y gatos para tratar procesos hemorragicos por disminución de los niveles de protrombina en la sangre ocasionadas por deficiencia de Vitamina K. Útil en casos de envenenamiento por Warfarina y después de terapias prolongadas con sulfamídicos.</t>
  </si>
  <si>
    <t>es ideal para el tratamiento de las enfermedades y de los trastornos orgánicos agudos o crónicos que se producen en los bovinos, equinos, porcinos, ovinos, caninos y gatos, tales como anemias normocrómicas, normocíticas, macrocíticas y megaloblásticas. Cuando se produce una disminución de la actividad ruminal como se observa en procesos febriles o en enfermedades producidas por hematozoarios (anaplasmosis, babesiosis y tripanosomiasis). En los casos de pérdida de sangre por diferentes causas, los niveles de complejo B son muy bajos, la formación y maduración de glóbulos rojos puede verse disminuida, y por lo tanto; muy lento el proceso de recuperación y de crecimiento de los animales.</t>
  </si>
  <si>
    <t xml:space="preserve">Es un calcificante, Solucion oral de Calcio para bovinos despues del parto que actua efectivamente en la prevencion y tratamiento de hipocalcemia, y como coadyuvante en la prevencion y tratamiento de la cetosis, Composión Contenido Calcio en forma de formiato 170,00 g Magnesio en forma de cloruro 4,20 g Äcido propiónico260,00 g Exipientes csp 100,00 ml PRESENTACIÒN FRASCO DE 350ML </t>
  </si>
  <si>
    <t xml:space="preserve">Prevenir las carencias de Selenio, Fósforo, Magnesio y Vitaminas
A, D y E. Para el tratamiento de estados carenciales de Vitamina E provocados por deficiencia en la nutrición, mala alimentación y cuando los requerimientos son mayores a los normales. Aumenta el rendimiento y la capacidad muscular de los animales.- Mejora el estado de los reproductores y favorece el desarrollo en la cría. - Actúa como adyuvante de tratamientos infecciosos, antiparasitarios y
astenias.- Ayuda a mejorar la fertilidad en machos y hembras.- Corrige la miositis de equinos y bovinos y la enfermedad del músculo
blanco por síndromes de deficiencias de Selenio y Vitamina E. COMPOSICIÓN Vitamina E acetato. 6.800 U.I, Selenio de Sodio al 45%1.09 g, Vitamina A palmitato 3.000.000 U.I, Vitamina D3  1.000.000 U.I., Gluconato de calcio 5 g, Glicerofosfato de sodio 5 g, Hipofosfito de magnesio 3 g Excipientes  c.s.p. </t>
  </si>
  <si>
    <t>: En bovinos, equinos, porcinos, ovinos, caninos y gatos como coadyuvante en el tratamiento de hipoglicemia y deficiencia de las vitaminas y minerales que se encuentran en su composición. Coadyuvante en el tratamiento de enfermedades infecciosas, parasitarias y en procesos que ocasionen deshidratación. composición Sodio acetato 625 mg, Sodio cloruro 625 mg, Calcio, cloruro 100 mg, Potasio cloruro 125 mg, Magnesio sulfato 100 mg, Dextrosa 25 g, Tiamina clorhidrato 30 mg, Riboflavina 35 mg, Cianocobalamina 10 mg, Piridoxina 50 mg, Nicotinamida 500 mg, Niacinamida 100 mg, Sodio Glutamato 25 mg, L-Metionina 700 mg, L-Triptófano 15 mg,  L-Treonina 22.5 mg, L-Isoleucina 25 mg, L-Fenilalanina 32.5 mg, L-Valina 37.5 mg, L-Lisina 80 mg, L-Leucina 60 mg, L-Histidina 35 mg, L-Arginina 50 mg</t>
  </si>
  <si>
    <t>Es una solución estéril calcificante de uso parenteral, que contiene Gluconato de Calcio indicado en bovinos, equinos, ovinos, porcinos y caninos para el tratamiento de hipocalcemias, fiebre de leche, eclampsia puerperal, raquitismo, osteomalacia, parálisis posparto y demás enfermedades que requieren calcioterapia.</t>
  </si>
  <si>
    <t>Remineralizante que contiene una alta concentración de Fósforo asimilable y micro minerales esenciales en trastornos reproductivos. Composición garantizada: Cada 100 mL contiene: Fosfórico (Equivale a 6,5 g de Fósforo) 14,25 mL, Selenito de Sodio (Equivale a 2,4 mg de Selenio) 5,5 mg, Yoduro de Potasio (Equivale a 1,5 g de Yodo y 0,45 g de Potasio)2 g,Cloruro de sodio (Equivale a 0,35 g de Sodio)0,9 g Excipientes c.s.pN100 mL</t>
  </si>
  <si>
    <t>PUNTAS DE PIPETA SUELTAS LIBRES DE ADN, DNASA RNASA 0,1- 20 µL SIN ESTER. PQTE X 1000</t>
  </si>
  <si>
    <t>PUNTAS DE PIPETA AZULES SUELTAS LIBRES DE ADN, DNASA RNASA 50 -1000 µL SIN ESTER PQTE X 1000.</t>
  </si>
  <si>
    <t>PUNTAS PARA PIPETA SUELTAS PP 0.5- 5 ML INCOLORA PQTE X 200</t>
  </si>
  <si>
    <t>PUNTAS DE PIPETA AMARILLAS SUELTAS LIBRES DE ADN DNASA RNASA 2-200 µL SIN ESTER. CON GRAD PQX1000</t>
  </si>
  <si>
    <t>PUNTAS PARA PIPETA SUELTAS PP 1- 10 ML INCOLORA</t>
  </si>
  <si>
    <t>MICROPIPETA TRANSFERPETTE S VOLUMEN VARIABLE 0.1 - 2.5 UL  (PUNTAS 05- 20 UL)</t>
  </si>
  <si>
    <t>MICROPIPETA TRANSFERPETTE S VOLUMEN VARIABLE 0.5 - 10 UL (PUNTAS 05- 20 UL)</t>
  </si>
  <si>
    <t>MICROPIPETA TRANSFERPETTE S VOLUMEN VARIABLE 1000 - 10000. UL (PUNTAS 1- 10 ML)</t>
  </si>
  <si>
    <t>MICROPIPETA TRANSFERPETTE S VOLUMEN VARIABLE 500 - 5000 UL. (PUNTAS 0,5 - 5 ML)</t>
  </si>
  <si>
    <t>MICROPIPETA TRANSFERPETTE S VOLUMEN VARIABLE 10 - 100 UL. (PUNTAS 2 - 200 UL)</t>
  </si>
  <si>
    <t>MICROPIPETA TRANSFERPETTE S VOLUMEN VARIABLE 100 - 1000 UL (PUNTAS 50-1000 UL)</t>
  </si>
  <si>
    <t>TIZA MARCADORA Tiza especial para marcación de cerdos y ganado. Disponible en colores: Rojo, Azul, Verde.</t>
  </si>
  <si>
    <t>Tablero arreador plastico de 93 x 73 cms ideal para arrear cerdos.</t>
  </si>
  <si>
    <t>PANEL EN PVC PARA DIVISION DE PARIDERAS. Panel en Pvc alta resistencia para division de parideras. Medidas: 50 cm de altura, largo de 2.5 metros y espesor de 3.5 cm</t>
  </si>
  <si>
    <t>PANEL EN PVC PARA DIVISION DE PRECEBOS Panel en PVC ideal para división de corrales de cerdos en precebos, alta resistencia. Medidas 75 cms de altura y 3.5 cms de espesor y 3 metros de largo</t>
  </si>
  <si>
    <t>VIGUETA O PLETINA PARA PISOS PLASTICOS. fabricada en fibra de vidrio, diseño en delta o en ¨ T ¨ que evita acumulación de estiércol. Disponible en largos de 2.40mt., 3mt, y 3.6mt. Precio por metro lineal. alturas de  12 cms.</t>
  </si>
  <si>
    <t>SOPORTE PARA VIGUETA O PLETINA Soporte plastico triangular para dar estabilidad a las viguetas o pletinas en parideras.</t>
  </si>
  <si>
    <t>PLACA CIEGA Placa o slat sin perforaciones para evitar el flujo de aire y mantener la temperatura de los lechones. Se utiliza en parideras y precebos. Especial para poner por debajo de las lamparas calefactoras de los cerdos. Tamano 60* 40 cm</t>
  </si>
  <si>
    <t>PISOS PORCINOS PRECEBO Placa o slat plastico para usar en instalaciones de precebo, con diferentes medidas, en polipropileno no reciclado,no se deforma con el uso. Tamanos:  60*40cm . Con relieve para mejor agarre de los cerdos</t>
  </si>
  <si>
    <t>Funda de PVC diseñada con un inserto que proporciona un asiento seguro para las pajuelas de inseminación de 0.50 ml y 0.25 m. PRESENTACIÓN paquete por 50 unidades. </t>
  </si>
  <si>
    <t>JERINGA  de 1ml HIPODÉRMICA DE TRES PARTES CON AGUJA PARA USAR UNA SOLA VEZ: Dispositivo médico utilizado para extraer y suministrar sustancias o fluidos al organismo, con aguja que penetra atraumáticamente en el tejido. PRESENTACIÓN caja de 100 unidades.</t>
  </si>
  <si>
    <t>JERINGA  de 5ml HIPODÉRMICA DE TRES PARTES CON AGUJA PARA USAR UNA SOLA VEZ: Dispositivo médico utilizado para extraer y suministrar sustancias o fluidos al organismo, con aguja que penetra atraumáticamente en el tejido. PRESENTACIÓN caja de 100 unidades.</t>
  </si>
  <si>
    <t>JERINGA  de 10ml HIPODÉRMICA DE TRES PARTES CON AGUJA PARA USAR UNA SOLA VEZ: Dispositivo médico utilizado para extraer y suministrar sustancias o fluidos al organismo, con aguja que penetra atraumáticamente en el tejido. PRESENTACIÓN caja de 100 unidades.</t>
  </si>
  <si>
    <t>JERINGA  de 20ml HIPODÉRMICA DE TRES PARTES CON AGUJA PARA USAR UNA SOLA VEZ: Dispositivo médico utilizado para extraer y suministrar sustancias o fluidos al organismo, con aguja que penetra atraumáticamente en el tejido. PRESENTACIÓN caja de 100 unidades.</t>
  </si>
  <si>
    <t>Catéter postcervical de espuma, para adulta, medidas largo 75cm ancho de la espuma 2cm en polipropileno. PRESENTACIÓN paquete por 20 unidades</t>
  </si>
  <si>
    <t xml:space="preserve"> cateter tradicional de espuma para cerda adulta, medidas 52cm de largo y 2cm de ancho en propileno, PRESENTACIÓN paquete por 20 unidades.</t>
  </si>
  <si>
    <t>Manga obtetrica, uni en inseminación artificial,desechable, medidas: 90cm x 29cm, calobre 20 y superficie lisa. Ultrasensible. PRESENTACIÓN caja por 50 unidades</t>
  </si>
  <si>
    <t>Guantes de látex de color blanco ligeramente con polvo, lisos. Fabricados conforme a los estándares ASTM D3578(01) y a la norma europea EN455(01) “Requerimientos y Prueba de Testeo excentos de orificios. PRESENTACIÓN caja por 100 unidades.</t>
  </si>
  <si>
    <t xml:space="preserve">Aguja hipodermica estéril 21g* 1 1/2 presentación caja por 100 </t>
  </si>
  <si>
    <t xml:space="preserve">Aguja hipodermica estéril 20g* 1  presentación caja por 100 </t>
  </si>
  <si>
    <t>Aguja hipodermica estéril 16g* 1 1/2 presentación caja por 100</t>
  </si>
  <si>
    <t xml:space="preserve">Vacuna para la inmunización activa de cerdos contra problemas reproductivos causados por parvovirus porcino y L. interrogans serogrupo Pomona serovar Pomona. Para la reducción de los signos clínicos causados por E. usiopathiae y L. interrogans serogrupo Canicola y L. interrogans serogrupo Pomona serovar Pomona 25 dosis. </t>
  </si>
  <si>
    <t>FRASCO - 20 ml</t>
  </si>
  <si>
    <t>FRASCO - 100 ml</t>
  </si>
  <si>
    <t xml:space="preserve">FRASCO -100ml </t>
  </si>
  <si>
    <t>FRASCO - 50 ML</t>
  </si>
  <si>
    <t>FRASCO - 100 ML</t>
  </si>
  <si>
    <t xml:space="preserve">FRASCO-100ML  </t>
  </si>
  <si>
    <t>FRASCO -50ML</t>
  </si>
  <si>
    <t>FRASCO-50ML</t>
  </si>
  <si>
    <t xml:space="preserve">FRASCO - 50 ML </t>
  </si>
  <si>
    <t>FRASCO - 7.5 UI</t>
  </si>
  <si>
    <t xml:space="preserve">FRASCO-35ML </t>
  </si>
  <si>
    <t xml:space="preserve">FRASCO DE 7,5 </t>
  </si>
  <si>
    <t xml:space="preserve">CAJA </t>
  </si>
  <si>
    <t xml:space="preserve">bolsa 400g </t>
  </si>
  <si>
    <t xml:space="preserve">FRASCO DE 100ML </t>
  </si>
  <si>
    <t>LITRO</t>
  </si>
  <si>
    <t>FRASCO- 1000ML</t>
  </si>
  <si>
    <t>CAJA X 10</t>
  </si>
  <si>
    <t xml:space="preserve">GALON </t>
  </si>
  <si>
    <t>FRASCO 350g</t>
  </si>
  <si>
    <t>FRASCO -250ml</t>
  </si>
  <si>
    <t xml:space="preserve">BOLSA -500ML </t>
  </si>
  <si>
    <t>AEROSOL -350ML</t>
  </si>
  <si>
    <t>rollo por 100 yardas</t>
  </si>
  <si>
    <t xml:space="preserve">CAJA POR 5 ROLLOS </t>
  </si>
  <si>
    <t xml:space="preserve">CAJA POR 3 TARROS </t>
  </si>
  <si>
    <t>FRASCO-500ML</t>
  </si>
  <si>
    <t xml:space="preserve">BOLSA </t>
  </si>
  <si>
    <t xml:space="preserve">BOLSA  -10 UNIDADES </t>
  </si>
  <si>
    <t>FRASCO -100ML</t>
  </si>
  <si>
    <t>CAJA POR 5000UI</t>
  </si>
  <si>
    <t xml:space="preserve">FRASCO DE 50ML </t>
  </si>
  <si>
    <t xml:space="preserve">FRASCO DE 20 ML </t>
  </si>
  <si>
    <t xml:space="preserve">FEASCO DE 50ML </t>
  </si>
  <si>
    <t xml:space="preserve">FRASCO DE 900ML </t>
  </si>
  <si>
    <t xml:space="preserve">Frasco - 500 ml </t>
  </si>
  <si>
    <t>Frasco - 100 ml</t>
  </si>
  <si>
    <t>FRASCO -500 ML</t>
  </si>
  <si>
    <t>FRASCO - 1000 ML</t>
  </si>
  <si>
    <t>FRASCO -50 ML</t>
  </si>
  <si>
    <t>FRASCO - 350 ML</t>
  </si>
  <si>
    <t xml:space="preserve">FRASCO -500ML </t>
  </si>
  <si>
    <t xml:space="preserve">FRASCO - 500ML </t>
  </si>
  <si>
    <t xml:space="preserve">FRASCO- 500ML </t>
  </si>
  <si>
    <t>PQX1.000</t>
  </si>
  <si>
    <t>PQX200</t>
  </si>
  <si>
    <t>PQX1000</t>
  </si>
  <si>
    <t>PQX100</t>
  </si>
  <si>
    <t xml:space="preserve">PAQUETE POR 50 </t>
  </si>
  <si>
    <t xml:space="preserve">CAJA POR 100 U </t>
  </si>
  <si>
    <t xml:space="preserve">CAJA POR 100 UND </t>
  </si>
  <si>
    <t xml:space="preserve">PAQUETE POR 20 </t>
  </si>
  <si>
    <t>PAQUETE POR 21</t>
  </si>
  <si>
    <t xml:space="preserve">CAJA X 50 </t>
  </si>
  <si>
    <t xml:space="preserve">CAJA POR 100 </t>
  </si>
  <si>
    <t>CAJA POR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</si>
</sst>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29" fillId="0" borderId="30" xfId="0" applyFont="1" applyFill="1" applyBorder="1" applyAlignment="1">
      <alignment horizontal="left" vertical="center" wrapText="1"/>
    </xf>
    <xf numFmtId="0" fontId="1" fillId="0" borderId="28" xfId="0" applyFont="1" applyFill="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3"/>
  <sheetViews>
    <sheetView tabSelected="1" zoomScale="70" zoomScaleNormal="70" zoomScaleSheetLayoutView="70" zoomScalePageLayoutView="55" workbookViewId="0">
      <selection activeCell="H16" sqref="H1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40</v>
      </c>
      <c r="O3" s="71"/>
    </row>
    <row r="4" spans="1:15" ht="16.5" customHeight="1" x14ac:dyDescent="0.25">
      <c r="A4" s="59"/>
      <c r="B4" s="66" t="s">
        <v>36</v>
      </c>
      <c r="C4" s="66"/>
      <c r="D4" s="66"/>
      <c r="E4" s="66"/>
      <c r="F4" s="66"/>
      <c r="G4" s="66"/>
      <c r="H4" s="66"/>
      <c r="I4" s="66"/>
      <c r="J4" s="66"/>
      <c r="K4" s="66"/>
      <c r="L4" s="66"/>
      <c r="M4" s="66"/>
      <c r="N4" s="71" t="s">
        <v>41</v>
      </c>
      <c r="O4" s="71"/>
    </row>
    <row r="5" spans="1:15" ht="15" customHeight="1" x14ac:dyDescent="0.25">
      <c r="A5" s="59"/>
      <c r="B5" s="66"/>
      <c r="C5" s="66"/>
      <c r="D5" s="66"/>
      <c r="E5" s="66"/>
      <c r="F5" s="66"/>
      <c r="G5" s="66"/>
      <c r="H5" s="66"/>
      <c r="I5" s="66"/>
      <c r="J5" s="66"/>
      <c r="K5" s="66"/>
      <c r="L5" s="66"/>
      <c r="M5" s="66"/>
      <c r="N5" s="71" t="s">
        <v>38</v>
      </c>
      <c r="O5" s="71"/>
    </row>
    <row r="7" spans="1:15" x14ac:dyDescent="0.25">
      <c r="A7" s="11" t="s">
        <v>39</v>
      </c>
    </row>
    <row r="8" spans="1:15" x14ac:dyDescent="0.25">
      <c r="A8" s="11"/>
    </row>
    <row r="9" spans="1:15" x14ac:dyDescent="0.25">
      <c r="A9" s="12" t="s">
        <v>29</v>
      </c>
    </row>
    <row r="10" spans="1:15" ht="25.5" customHeight="1" x14ac:dyDescent="0.25">
      <c r="A10" s="40" t="s">
        <v>28</v>
      </c>
      <c r="B10" s="40"/>
      <c r="C10" s="13"/>
      <c r="E10" s="14" t="s">
        <v>21</v>
      </c>
      <c r="F10" s="45"/>
      <c r="G10" s="46"/>
      <c r="K10" s="15" t="s">
        <v>16</v>
      </c>
      <c r="L10" s="47"/>
      <c r="M10" s="48"/>
      <c r="N10" s="49"/>
    </row>
    <row r="11" spans="1:15" ht="15.75" thickBot="1" x14ac:dyDescent="0.3">
      <c r="A11" s="13"/>
      <c r="B11" s="13"/>
      <c r="C11" s="13"/>
      <c r="E11" s="16"/>
      <c r="F11" s="16"/>
      <c r="G11" s="16"/>
      <c r="K11" s="17"/>
      <c r="L11" s="18"/>
      <c r="M11" s="18"/>
      <c r="N11" s="18"/>
    </row>
    <row r="12" spans="1:15" ht="30.75" customHeight="1" thickBot="1" x14ac:dyDescent="0.3">
      <c r="A12" s="60" t="s">
        <v>26</v>
      </c>
      <c r="B12" s="61"/>
      <c r="C12" s="19"/>
      <c r="D12" s="42" t="s">
        <v>17</v>
      </c>
      <c r="E12" s="43"/>
      <c r="F12" s="43"/>
      <c r="G12" s="44"/>
      <c r="H12" s="7"/>
      <c r="I12" s="28"/>
      <c r="J12" s="28"/>
      <c r="K12" s="17"/>
    </row>
    <row r="13" spans="1:15" ht="15.75" thickBot="1" x14ac:dyDescent="0.3">
      <c r="A13" s="62"/>
      <c r="B13" s="63"/>
      <c r="C13" s="19"/>
      <c r="D13" s="20"/>
      <c r="E13" s="16"/>
      <c r="F13" s="16"/>
      <c r="G13" s="16"/>
      <c r="K13" s="17"/>
    </row>
    <row r="14" spans="1:15" ht="30" customHeight="1" thickBot="1" x14ac:dyDescent="0.3">
      <c r="A14" s="62"/>
      <c r="B14" s="63"/>
      <c r="C14" s="19"/>
      <c r="D14" s="42" t="s">
        <v>18</v>
      </c>
      <c r="E14" s="43"/>
      <c r="F14" s="43"/>
      <c r="G14" s="44"/>
      <c r="H14" s="7"/>
      <c r="I14" s="28"/>
      <c r="J14" s="28"/>
      <c r="K14" s="17"/>
    </row>
    <row r="15" spans="1:15" ht="18.75" customHeight="1" thickBot="1" x14ac:dyDescent="0.3">
      <c r="A15" s="62"/>
      <c r="B15" s="63"/>
      <c r="C15" s="19"/>
      <c r="E15" s="16"/>
      <c r="F15" s="16"/>
      <c r="G15" s="16"/>
      <c r="K15" s="17"/>
    </row>
    <row r="16" spans="1:15" ht="24" customHeight="1" thickBot="1" x14ac:dyDescent="0.3">
      <c r="A16" s="64"/>
      <c r="B16" s="65"/>
      <c r="C16" s="19"/>
      <c r="D16" s="42" t="s">
        <v>22</v>
      </c>
      <c r="E16" s="43"/>
      <c r="F16" s="43"/>
      <c r="G16" s="44"/>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99.75" x14ac:dyDescent="0.25">
      <c r="A20" s="31">
        <v>1</v>
      </c>
      <c r="B20" s="74" t="s">
        <v>139</v>
      </c>
      <c r="C20" s="32"/>
      <c r="D20" s="77">
        <v>1</v>
      </c>
      <c r="E20" s="77" t="s">
        <v>140</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128.25" x14ac:dyDescent="0.25">
      <c r="A21" s="31">
        <v>2</v>
      </c>
      <c r="B21" s="75" t="s">
        <v>45</v>
      </c>
      <c r="C21" s="32"/>
      <c r="D21" s="77">
        <v>1</v>
      </c>
      <c r="E21" s="77" t="s">
        <v>141</v>
      </c>
      <c r="F21" s="33"/>
      <c r="G21" s="27">
        <v>0</v>
      </c>
      <c r="H21" s="1">
        <f t="shared" ref="H21:H25" si="7">+ROUND(F21*G21,0)</f>
        <v>0</v>
      </c>
      <c r="I21" s="27">
        <v>0</v>
      </c>
      <c r="J21" s="1">
        <f t="shared" ref="J21:J25" si="8">ROUND(F21*I21,0)</f>
        <v>0</v>
      </c>
      <c r="K21" s="1">
        <f t="shared" ref="K21:K25" si="9">ROUND(F21+H21+J21,0)</f>
        <v>0</v>
      </c>
      <c r="L21" s="1">
        <f t="shared" ref="L21:L25" si="10">ROUND(F21*D21,0)</f>
        <v>0</v>
      </c>
      <c r="M21" s="1">
        <f t="shared" ref="M21:M25" si="11">ROUND(L21*G21,0)</f>
        <v>0</v>
      </c>
      <c r="N21" s="1">
        <f t="shared" ref="N21:N25" si="12">ROUND(L21*I21,0)</f>
        <v>0</v>
      </c>
      <c r="O21" s="2">
        <f t="shared" ref="O21:O25" si="13">ROUND(L21+N21+M21,0)</f>
        <v>0</v>
      </c>
    </row>
    <row r="22" spans="1:15" s="24" customFormat="1" ht="85.5" x14ac:dyDescent="0.25">
      <c r="A22" s="31">
        <v>3</v>
      </c>
      <c r="B22" s="75" t="s">
        <v>46</v>
      </c>
      <c r="C22" s="32"/>
      <c r="D22" s="77">
        <v>1</v>
      </c>
      <c r="E22" s="77" t="s">
        <v>141</v>
      </c>
      <c r="F22" s="33"/>
      <c r="G22" s="27">
        <v>0</v>
      </c>
      <c r="H22" s="1">
        <f t="shared" si="7"/>
        <v>0</v>
      </c>
      <c r="I22" s="27">
        <v>0</v>
      </c>
      <c r="J22" s="1">
        <f t="shared" si="8"/>
        <v>0</v>
      </c>
      <c r="K22" s="1">
        <f t="shared" si="9"/>
        <v>0</v>
      </c>
      <c r="L22" s="1">
        <f t="shared" si="10"/>
        <v>0</v>
      </c>
      <c r="M22" s="1">
        <f t="shared" si="11"/>
        <v>0</v>
      </c>
      <c r="N22" s="1">
        <f t="shared" si="12"/>
        <v>0</v>
      </c>
      <c r="O22" s="2">
        <f t="shared" si="13"/>
        <v>0</v>
      </c>
    </row>
    <row r="23" spans="1:15" s="24" customFormat="1" ht="128.25" x14ac:dyDescent="0.25">
      <c r="A23" s="31">
        <v>4</v>
      </c>
      <c r="B23" s="75" t="s">
        <v>47</v>
      </c>
      <c r="C23" s="32"/>
      <c r="D23" s="77">
        <v>1</v>
      </c>
      <c r="E23" s="77" t="s">
        <v>142</v>
      </c>
      <c r="F23" s="33"/>
      <c r="G23" s="27">
        <v>0</v>
      </c>
      <c r="H23" s="1">
        <f t="shared" si="7"/>
        <v>0</v>
      </c>
      <c r="I23" s="27">
        <v>0</v>
      </c>
      <c r="J23" s="1">
        <f t="shared" si="8"/>
        <v>0</v>
      </c>
      <c r="K23" s="1">
        <f t="shared" si="9"/>
        <v>0</v>
      </c>
      <c r="L23" s="1">
        <f t="shared" si="10"/>
        <v>0</v>
      </c>
      <c r="M23" s="1">
        <f t="shared" si="11"/>
        <v>0</v>
      </c>
      <c r="N23" s="1">
        <f t="shared" si="12"/>
        <v>0</v>
      </c>
      <c r="O23" s="2">
        <f t="shared" si="13"/>
        <v>0</v>
      </c>
    </row>
    <row r="24" spans="1:15" s="24" customFormat="1" ht="99.75" x14ac:dyDescent="0.25">
      <c r="A24" s="31">
        <v>5</v>
      </c>
      <c r="B24" s="72" t="s">
        <v>48</v>
      </c>
      <c r="C24" s="32"/>
      <c r="D24" s="77">
        <v>1</v>
      </c>
      <c r="E24" s="77" t="s">
        <v>143</v>
      </c>
      <c r="F24" s="33"/>
      <c r="G24" s="27">
        <v>0</v>
      </c>
      <c r="H24" s="1">
        <f t="shared" si="7"/>
        <v>0</v>
      </c>
      <c r="I24" s="27">
        <v>0</v>
      </c>
      <c r="J24" s="1">
        <f t="shared" si="8"/>
        <v>0</v>
      </c>
      <c r="K24" s="1">
        <f t="shared" si="9"/>
        <v>0</v>
      </c>
      <c r="L24" s="1">
        <f t="shared" si="10"/>
        <v>0</v>
      </c>
      <c r="M24" s="1">
        <f t="shared" si="11"/>
        <v>0</v>
      </c>
      <c r="N24" s="1">
        <f t="shared" si="12"/>
        <v>0</v>
      </c>
      <c r="O24" s="2">
        <f t="shared" si="13"/>
        <v>0</v>
      </c>
    </row>
    <row r="25" spans="1:15" s="24" customFormat="1" ht="57" x14ac:dyDescent="0.25">
      <c r="A25" s="31">
        <v>6</v>
      </c>
      <c r="B25" s="72" t="s">
        <v>49</v>
      </c>
      <c r="C25" s="32"/>
      <c r="D25" s="77">
        <v>1</v>
      </c>
      <c r="E25" s="77" t="s">
        <v>144</v>
      </c>
      <c r="F25" s="33"/>
      <c r="G25" s="27">
        <v>0</v>
      </c>
      <c r="H25" s="1">
        <f t="shared" si="7"/>
        <v>0</v>
      </c>
      <c r="I25" s="27">
        <v>0</v>
      </c>
      <c r="J25" s="1">
        <f t="shared" si="8"/>
        <v>0</v>
      </c>
      <c r="K25" s="1">
        <f t="shared" si="9"/>
        <v>0</v>
      </c>
      <c r="L25" s="1">
        <f t="shared" si="10"/>
        <v>0</v>
      </c>
      <c r="M25" s="1">
        <f t="shared" si="11"/>
        <v>0</v>
      </c>
      <c r="N25" s="1">
        <f t="shared" si="12"/>
        <v>0</v>
      </c>
      <c r="O25" s="2">
        <f t="shared" si="13"/>
        <v>0</v>
      </c>
    </row>
    <row r="26" spans="1:15" s="24" customFormat="1" ht="28.5" x14ac:dyDescent="0.25">
      <c r="A26" s="31">
        <v>7</v>
      </c>
      <c r="B26" s="75" t="s">
        <v>50</v>
      </c>
      <c r="C26" s="32"/>
      <c r="D26" s="77">
        <v>1</v>
      </c>
      <c r="E26" s="77" t="s">
        <v>145</v>
      </c>
      <c r="F26" s="33"/>
      <c r="G26" s="27">
        <v>0</v>
      </c>
      <c r="H26" s="1">
        <f t="shared" ref="H26:H29" si="14">+ROUND(F26*G26,0)</f>
        <v>0</v>
      </c>
      <c r="I26" s="27">
        <v>0</v>
      </c>
      <c r="J26" s="1">
        <f t="shared" ref="J26:J29" si="15">ROUND(F26*I26,0)</f>
        <v>0</v>
      </c>
      <c r="K26" s="1">
        <f t="shared" ref="K26:K29" si="16">ROUND(F26+H26+J26,0)</f>
        <v>0</v>
      </c>
      <c r="L26" s="1">
        <f t="shared" ref="L26:L29" si="17">ROUND(F26*D26,0)</f>
        <v>0</v>
      </c>
      <c r="M26" s="1">
        <f t="shared" ref="M26:M29" si="18">ROUND(L26*G26,0)</f>
        <v>0</v>
      </c>
      <c r="N26" s="1">
        <f t="shared" ref="N26:N29" si="19">ROUND(L26*I26,0)</f>
        <v>0</v>
      </c>
      <c r="O26" s="2">
        <f t="shared" ref="O26:O29" si="20">ROUND(L26+N26+M26,0)</f>
        <v>0</v>
      </c>
    </row>
    <row r="27" spans="1:15" s="24" customFormat="1" ht="171" x14ac:dyDescent="0.25">
      <c r="A27" s="31">
        <v>8</v>
      </c>
      <c r="B27" s="75" t="s">
        <v>51</v>
      </c>
      <c r="C27" s="32"/>
      <c r="D27" s="77">
        <v>1</v>
      </c>
      <c r="E27" s="77" t="s">
        <v>146</v>
      </c>
      <c r="F27" s="33"/>
      <c r="G27" s="27">
        <v>0</v>
      </c>
      <c r="H27" s="1">
        <f t="shared" si="14"/>
        <v>0</v>
      </c>
      <c r="I27" s="27">
        <v>0</v>
      </c>
      <c r="J27" s="1">
        <f t="shared" si="15"/>
        <v>0</v>
      </c>
      <c r="K27" s="1">
        <f t="shared" si="16"/>
        <v>0</v>
      </c>
      <c r="L27" s="1">
        <f t="shared" si="17"/>
        <v>0</v>
      </c>
      <c r="M27" s="1">
        <f t="shared" si="18"/>
        <v>0</v>
      </c>
      <c r="N27" s="1">
        <f t="shared" si="19"/>
        <v>0</v>
      </c>
      <c r="O27" s="2">
        <f t="shared" si="20"/>
        <v>0</v>
      </c>
    </row>
    <row r="28" spans="1:15" s="24" customFormat="1" ht="128.25" x14ac:dyDescent="0.25">
      <c r="A28" s="31">
        <v>9</v>
      </c>
      <c r="B28" s="75" t="s">
        <v>52</v>
      </c>
      <c r="C28" s="32"/>
      <c r="D28" s="77">
        <v>1</v>
      </c>
      <c r="E28" s="77" t="s">
        <v>147</v>
      </c>
      <c r="F28" s="33"/>
      <c r="G28" s="27">
        <v>0</v>
      </c>
      <c r="H28" s="1">
        <f t="shared" si="14"/>
        <v>0</v>
      </c>
      <c r="I28" s="27">
        <v>0</v>
      </c>
      <c r="J28" s="1">
        <f t="shared" si="15"/>
        <v>0</v>
      </c>
      <c r="K28" s="1">
        <f t="shared" si="16"/>
        <v>0</v>
      </c>
      <c r="L28" s="1">
        <f t="shared" si="17"/>
        <v>0</v>
      </c>
      <c r="M28" s="1">
        <f t="shared" si="18"/>
        <v>0</v>
      </c>
      <c r="N28" s="1">
        <f t="shared" si="19"/>
        <v>0</v>
      </c>
      <c r="O28" s="2">
        <f t="shared" si="20"/>
        <v>0</v>
      </c>
    </row>
    <row r="29" spans="1:15" s="24" customFormat="1" ht="28.5" x14ac:dyDescent="0.25">
      <c r="A29" s="31">
        <v>10</v>
      </c>
      <c r="B29" s="75" t="s">
        <v>53</v>
      </c>
      <c r="C29" s="32"/>
      <c r="D29" s="77">
        <v>1</v>
      </c>
      <c r="E29" s="77" t="s">
        <v>147</v>
      </c>
      <c r="F29" s="33"/>
      <c r="G29" s="27">
        <v>0</v>
      </c>
      <c r="H29" s="1">
        <f t="shared" si="14"/>
        <v>0</v>
      </c>
      <c r="I29" s="27">
        <v>0</v>
      </c>
      <c r="J29" s="1">
        <f t="shared" si="15"/>
        <v>0</v>
      </c>
      <c r="K29" s="1">
        <f t="shared" si="16"/>
        <v>0</v>
      </c>
      <c r="L29" s="1">
        <f t="shared" si="17"/>
        <v>0</v>
      </c>
      <c r="M29" s="1">
        <f t="shared" si="18"/>
        <v>0</v>
      </c>
      <c r="N29" s="1">
        <f t="shared" si="19"/>
        <v>0</v>
      </c>
      <c r="O29" s="2">
        <f t="shared" si="20"/>
        <v>0</v>
      </c>
    </row>
    <row r="30" spans="1:15" s="24" customFormat="1" ht="57" x14ac:dyDescent="0.25">
      <c r="A30" s="31">
        <v>11</v>
      </c>
      <c r="B30" s="76" t="s">
        <v>54</v>
      </c>
      <c r="C30" s="32"/>
      <c r="D30" s="77">
        <v>1</v>
      </c>
      <c r="E30" s="77" t="s">
        <v>148</v>
      </c>
      <c r="F30" s="33"/>
      <c r="G30" s="27">
        <v>0</v>
      </c>
      <c r="H30" s="1">
        <f t="shared" ref="H30:H42" si="21">+ROUND(F30*G30,0)</f>
        <v>0</v>
      </c>
      <c r="I30" s="27">
        <v>0</v>
      </c>
      <c r="J30" s="1">
        <f t="shared" ref="J30:J42" si="22">ROUND(F30*I30,0)</f>
        <v>0</v>
      </c>
      <c r="K30" s="1">
        <f t="shared" ref="K30:K42" si="23">ROUND(F30+H30+J30,0)</f>
        <v>0</v>
      </c>
      <c r="L30" s="1">
        <f t="shared" ref="L30:L42" si="24">ROUND(F30*D30,0)</f>
        <v>0</v>
      </c>
      <c r="M30" s="1">
        <f t="shared" ref="M30:M42" si="25">ROUND(L30*G30,0)</f>
        <v>0</v>
      </c>
      <c r="N30" s="1">
        <f t="shared" ref="N30:N42" si="26">ROUND(L30*I30,0)</f>
        <v>0</v>
      </c>
      <c r="O30" s="2">
        <f t="shared" ref="O30:O42" si="27">ROUND(L30+N30+M30,0)</f>
        <v>0</v>
      </c>
    </row>
    <row r="31" spans="1:15" s="24" customFormat="1" ht="57" x14ac:dyDescent="0.25">
      <c r="A31" s="31">
        <v>12</v>
      </c>
      <c r="B31" s="72" t="s">
        <v>55</v>
      </c>
      <c r="C31" s="32"/>
      <c r="D31" s="77">
        <v>1</v>
      </c>
      <c r="E31" s="77" t="s">
        <v>144</v>
      </c>
      <c r="F31" s="33"/>
      <c r="G31" s="27">
        <v>0</v>
      </c>
      <c r="H31" s="1">
        <f t="shared" si="21"/>
        <v>0</v>
      </c>
      <c r="I31" s="27">
        <v>0</v>
      </c>
      <c r="J31" s="1">
        <f t="shared" si="22"/>
        <v>0</v>
      </c>
      <c r="K31" s="1">
        <f t="shared" si="23"/>
        <v>0</v>
      </c>
      <c r="L31" s="1">
        <f t="shared" si="24"/>
        <v>0</v>
      </c>
      <c r="M31" s="1">
        <f t="shared" si="25"/>
        <v>0</v>
      </c>
      <c r="N31" s="1">
        <f t="shared" si="26"/>
        <v>0</v>
      </c>
      <c r="O31" s="2">
        <f t="shared" si="27"/>
        <v>0</v>
      </c>
    </row>
    <row r="32" spans="1:15" s="24" customFormat="1" ht="42.75" x14ac:dyDescent="0.25">
      <c r="A32" s="31">
        <v>13</v>
      </c>
      <c r="B32" s="72" t="s">
        <v>56</v>
      </c>
      <c r="C32" s="32"/>
      <c r="D32" s="77">
        <v>1</v>
      </c>
      <c r="E32" s="77" t="s">
        <v>144</v>
      </c>
      <c r="F32" s="33"/>
      <c r="G32" s="27">
        <v>0</v>
      </c>
      <c r="H32" s="1">
        <f t="shared" si="21"/>
        <v>0</v>
      </c>
      <c r="I32" s="27">
        <v>0</v>
      </c>
      <c r="J32" s="1">
        <f t="shared" si="22"/>
        <v>0</v>
      </c>
      <c r="K32" s="1">
        <f t="shared" si="23"/>
        <v>0</v>
      </c>
      <c r="L32" s="1">
        <f t="shared" si="24"/>
        <v>0</v>
      </c>
      <c r="M32" s="1">
        <f t="shared" si="25"/>
        <v>0</v>
      </c>
      <c r="N32" s="1">
        <f t="shared" si="26"/>
        <v>0</v>
      </c>
      <c r="O32" s="2">
        <f t="shared" si="27"/>
        <v>0</v>
      </c>
    </row>
    <row r="33" spans="1:15" s="24" customFormat="1" ht="99.75" x14ac:dyDescent="0.25">
      <c r="A33" s="31">
        <v>14</v>
      </c>
      <c r="B33" s="72" t="s">
        <v>57</v>
      </c>
      <c r="C33" s="32"/>
      <c r="D33" s="77">
        <v>1</v>
      </c>
      <c r="E33" s="77" t="s">
        <v>149</v>
      </c>
      <c r="F33" s="33"/>
      <c r="G33" s="27">
        <v>0</v>
      </c>
      <c r="H33" s="1">
        <f t="shared" si="21"/>
        <v>0</v>
      </c>
      <c r="I33" s="27">
        <v>0</v>
      </c>
      <c r="J33" s="1">
        <f t="shared" si="22"/>
        <v>0</v>
      </c>
      <c r="K33" s="1">
        <f t="shared" si="23"/>
        <v>0</v>
      </c>
      <c r="L33" s="1">
        <f t="shared" si="24"/>
        <v>0</v>
      </c>
      <c r="M33" s="1">
        <f t="shared" si="25"/>
        <v>0</v>
      </c>
      <c r="N33" s="1">
        <f t="shared" si="26"/>
        <v>0</v>
      </c>
      <c r="O33" s="2">
        <f t="shared" si="27"/>
        <v>0</v>
      </c>
    </row>
    <row r="34" spans="1:15" s="24" customFormat="1" ht="228" x14ac:dyDescent="0.25">
      <c r="A34" s="31">
        <v>15</v>
      </c>
      <c r="B34" s="72" t="s">
        <v>58</v>
      </c>
      <c r="C34" s="32"/>
      <c r="D34" s="77">
        <v>1</v>
      </c>
      <c r="E34" s="77" t="s">
        <v>150</v>
      </c>
      <c r="F34" s="33"/>
      <c r="G34" s="27">
        <v>0</v>
      </c>
      <c r="H34" s="1">
        <f t="shared" si="21"/>
        <v>0</v>
      </c>
      <c r="I34" s="27">
        <v>0</v>
      </c>
      <c r="J34" s="1">
        <f t="shared" si="22"/>
        <v>0</v>
      </c>
      <c r="K34" s="1">
        <f t="shared" si="23"/>
        <v>0</v>
      </c>
      <c r="L34" s="1">
        <f t="shared" si="24"/>
        <v>0</v>
      </c>
      <c r="M34" s="1">
        <f t="shared" si="25"/>
        <v>0</v>
      </c>
      <c r="N34" s="1">
        <f t="shared" si="26"/>
        <v>0</v>
      </c>
      <c r="O34" s="2">
        <f t="shared" si="27"/>
        <v>0</v>
      </c>
    </row>
    <row r="35" spans="1:15" s="24" customFormat="1" ht="85.5" x14ac:dyDescent="0.25">
      <c r="A35" s="31">
        <v>16</v>
      </c>
      <c r="B35" s="72" t="s">
        <v>59</v>
      </c>
      <c r="C35" s="32"/>
      <c r="D35" s="77">
        <v>1</v>
      </c>
      <c r="E35" s="77" t="s">
        <v>151</v>
      </c>
      <c r="F35" s="33"/>
      <c r="G35" s="27">
        <v>0</v>
      </c>
      <c r="H35" s="1">
        <f t="shared" si="21"/>
        <v>0</v>
      </c>
      <c r="I35" s="27">
        <v>0</v>
      </c>
      <c r="J35" s="1">
        <f t="shared" si="22"/>
        <v>0</v>
      </c>
      <c r="K35" s="1">
        <f t="shared" si="23"/>
        <v>0</v>
      </c>
      <c r="L35" s="1">
        <f t="shared" si="24"/>
        <v>0</v>
      </c>
      <c r="M35" s="1">
        <f t="shared" si="25"/>
        <v>0</v>
      </c>
      <c r="N35" s="1">
        <f t="shared" si="26"/>
        <v>0</v>
      </c>
      <c r="O35" s="2">
        <f t="shared" si="27"/>
        <v>0</v>
      </c>
    </row>
    <row r="36" spans="1:15" s="24" customFormat="1" ht="156.75" x14ac:dyDescent="0.25">
      <c r="A36" s="31">
        <v>17</v>
      </c>
      <c r="B36" s="72" t="s">
        <v>60</v>
      </c>
      <c r="C36" s="32"/>
      <c r="D36" s="77">
        <v>1</v>
      </c>
      <c r="E36" s="77" t="s">
        <v>152</v>
      </c>
      <c r="F36" s="33"/>
      <c r="G36" s="27">
        <v>0</v>
      </c>
      <c r="H36" s="1">
        <f t="shared" si="21"/>
        <v>0</v>
      </c>
      <c r="I36" s="27">
        <v>0</v>
      </c>
      <c r="J36" s="1">
        <f t="shared" si="22"/>
        <v>0</v>
      </c>
      <c r="K36" s="1">
        <f t="shared" si="23"/>
        <v>0</v>
      </c>
      <c r="L36" s="1">
        <f t="shared" si="24"/>
        <v>0</v>
      </c>
      <c r="M36" s="1">
        <f t="shared" si="25"/>
        <v>0</v>
      </c>
      <c r="N36" s="1">
        <f t="shared" si="26"/>
        <v>0</v>
      </c>
      <c r="O36" s="2">
        <f t="shared" si="27"/>
        <v>0</v>
      </c>
    </row>
    <row r="37" spans="1:15" s="24" customFormat="1" ht="256.5" x14ac:dyDescent="0.25">
      <c r="A37" s="31">
        <v>18</v>
      </c>
      <c r="B37" s="72" t="s">
        <v>61</v>
      </c>
      <c r="C37" s="32"/>
      <c r="D37" s="77">
        <v>1</v>
      </c>
      <c r="E37" s="77" t="s">
        <v>153</v>
      </c>
      <c r="F37" s="33"/>
      <c r="G37" s="27">
        <v>0</v>
      </c>
      <c r="H37" s="1">
        <f t="shared" si="21"/>
        <v>0</v>
      </c>
      <c r="I37" s="27">
        <v>0</v>
      </c>
      <c r="J37" s="1">
        <f t="shared" si="22"/>
        <v>0</v>
      </c>
      <c r="K37" s="1">
        <f t="shared" si="23"/>
        <v>0</v>
      </c>
      <c r="L37" s="1">
        <f t="shared" si="24"/>
        <v>0</v>
      </c>
      <c r="M37" s="1">
        <f t="shared" si="25"/>
        <v>0</v>
      </c>
      <c r="N37" s="1">
        <f t="shared" si="26"/>
        <v>0</v>
      </c>
      <c r="O37" s="2">
        <f t="shared" si="27"/>
        <v>0</v>
      </c>
    </row>
    <row r="38" spans="1:15" s="24" customFormat="1" ht="171" x14ac:dyDescent="0.25">
      <c r="A38" s="31">
        <v>19</v>
      </c>
      <c r="B38" s="72" t="s">
        <v>62</v>
      </c>
      <c r="C38" s="32"/>
      <c r="D38" s="77">
        <v>1</v>
      </c>
      <c r="E38" s="77" t="s">
        <v>154</v>
      </c>
      <c r="F38" s="33"/>
      <c r="G38" s="27">
        <v>0</v>
      </c>
      <c r="H38" s="1">
        <f t="shared" si="21"/>
        <v>0</v>
      </c>
      <c r="I38" s="27">
        <v>0</v>
      </c>
      <c r="J38" s="1">
        <f t="shared" si="22"/>
        <v>0</v>
      </c>
      <c r="K38" s="1">
        <f t="shared" si="23"/>
        <v>0</v>
      </c>
      <c r="L38" s="1">
        <f t="shared" si="24"/>
        <v>0</v>
      </c>
      <c r="M38" s="1">
        <f t="shared" si="25"/>
        <v>0</v>
      </c>
      <c r="N38" s="1">
        <f t="shared" si="26"/>
        <v>0</v>
      </c>
      <c r="O38" s="2">
        <f t="shared" si="27"/>
        <v>0</v>
      </c>
    </row>
    <row r="39" spans="1:15" s="24" customFormat="1" ht="156.75" x14ac:dyDescent="0.25">
      <c r="A39" s="31">
        <v>20</v>
      </c>
      <c r="B39" s="73" t="s">
        <v>63</v>
      </c>
      <c r="C39" s="32"/>
      <c r="D39" s="77">
        <v>1</v>
      </c>
      <c r="E39" s="77" t="s">
        <v>154</v>
      </c>
      <c r="F39" s="33"/>
      <c r="G39" s="27">
        <v>0</v>
      </c>
      <c r="H39" s="1">
        <f t="shared" si="21"/>
        <v>0</v>
      </c>
      <c r="I39" s="27">
        <v>0</v>
      </c>
      <c r="J39" s="1">
        <f t="shared" si="22"/>
        <v>0</v>
      </c>
      <c r="K39" s="1">
        <f t="shared" si="23"/>
        <v>0</v>
      </c>
      <c r="L39" s="1">
        <f t="shared" si="24"/>
        <v>0</v>
      </c>
      <c r="M39" s="1">
        <f t="shared" si="25"/>
        <v>0</v>
      </c>
      <c r="N39" s="1">
        <f t="shared" si="26"/>
        <v>0</v>
      </c>
      <c r="O39" s="2">
        <f t="shared" si="27"/>
        <v>0</v>
      </c>
    </row>
    <row r="40" spans="1:15" s="24" customFormat="1" ht="171" x14ac:dyDescent="0.25">
      <c r="A40" s="31">
        <v>21</v>
      </c>
      <c r="B40" s="72" t="s">
        <v>64</v>
      </c>
      <c r="C40" s="32"/>
      <c r="D40" s="77">
        <v>1</v>
      </c>
      <c r="E40" s="77" t="s">
        <v>154</v>
      </c>
      <c r="F40" s="33"/>
      <c r="G40" s="27">
        <v>0</v>
      </c>
      <c r="H40" s="1">
        <f t="shared" si="21"/>
        <v>0</v>
      </c>
      <c r="I40" s="27">
        <v>0</v>
      </c>
      <c r="J40" s="1">
        <f t="shared" si="22"/>
        <v>0</v>
      </c>
      <c r="K40" s="1">
        <f t="shared" si="23"/>
        <v>0</v>
      </c>
      <c r="L40" s="1">
        <f t="shared" si="24"/>
        <v>0</v>
      </c>
      <c r="M40" s="1">
        <f t="shared" si="25"/>
        <v>0</v>
      </c>
      <c r="N40" s="1">
        <f t="shared" si="26"/>
        <v>0</v>
      </c>
      <c r="O40" s="2">
        <f t="shared" si="27"/>
        <v>0</v>
      </c>
    </row>
    <row r="41" spans="1:15" s="24" customFormat="1" ht="42.75" x14ac:dyDescent="0.25">
      <c r="A41" s="31">
        <v>22</v>
      </c>
      <c r="B41" s="72" t="s">
        <v>65</v>
      </c>
      <c r="C41" s="32"/>
      <c r="D41" s="77">
        <v>1</v>
      </c>
      <c r="E41" s="77" t="s">
        <v>155</v>
      </c>
      <c r="F41" s="33"/>
      <c r="G41" s="27">
        <v>0</v>
      </c>
      <c r="H41" s="1">
        <f t="shared" si="21"/>
        <v>0</v>
      </c>
      <c r="I41" s="27">
        <v>0</v>
      </c>
      <c r="J41" s="1">
        <f t="shared" si="22"/>
        <v>0</v>
      </c>
      <c r="K41" s="1">
        <f t="shared" si="23"/>
        <v>0</v>
      </c>
      <c r="L41" s="1">
        <f t="shared" si="24"/>
        <v>0</v>
      </c>
      <c r="M41" s="1">
        <f t="shared" si="25"/>
        <v>0</v>
      </c>
      <c r="N41" s="1">
        <f t="shared" si="26"/>
        <v>0</v>
      </c>
      <c r="O41" s="2">
        <f t="shared" si="27"/>
        <v>0</v>
      </c>
    </row>
    <row r="42" spans="1:15" s="24" customFormat="1" ht="114" x14ac:dyDescent="0.25">
      <c r="A42" s="31">
        <v>23</v>
      </c>
      <c r="B42" s="73" t="s">
        <v>66</v>
      </c>
      <c r="C42" s="32"/>
      <c r="D42" s="77">
        <v>1</v>
      </c>
      <c r="E42" s="77" t="s">
        <v>156</v>
      </c>
      <c r="F42" s="33"/>
      <c r="G42" s="27">
        <v>0</v>
      </c>
      <c r="H42" s="1">
        <f t="shared" si="21"/>
        <v>0</v>
      </c>
      <c r="I42" s="27">
        <v>0</v>
      </c>
      <c r="J42" s="1">
        <f t="shared" si="22"/>
        <v>0</v>
      </c>
      <c r="K42" s="1">
        <f t="shared" si="23"/>
        <v>0</v>
      </c>
      <c r="L42" s="1">
        <f t="shared" si="24"/>
        <v>0</v>
      </c>
      <c r="M42" s="1">
        <f t="shared" si="25"/>
        <v>0</v>
      </c>
      <c r="N42" s="1">
        <f t="shared" si="26"/>
        <v>0</v>
      </c>
      <c r="O42" s="2">
        <f t="shared" si="27"/>
        <v>0</v>
      </c>
    </row>
    <row r="43" spans="1:15" s="24" customFormat="1" ht="199.5" x14ac:dyDescent="0.25">
      <c r="A43" s="31">
        <v>24</v>
      </c>
      <c r="B43" s="72" t="s">
        <v>67</v>
      </c>
      <c r="C43" s="32"/>
      <c r="D43" s="77">
        <v>1</v>
      </c>
      <c r="E43" s="77" t="s">
        <v>157</v>
      </c>
      <c r="F43" s="33"/>
      <c r="G43" s="27">
        <v>0</v>
      </c>
      <c r="H43" s="1">
        <f t="shared" ref="H43:H68" si="28">+ROUND(F43*G43,0)</f>
        <v>0</v>
      </c>
      <c r="I43" s="27">
        <v>0</v>
      </c>
      <c r="J43" s="1">
        <f t="shared" ref="J43:J68" si="29">ROUND(F43*I43,0)</f>
        <v>0</v>
      </c>
      <c r="K43" s="1">
        <f t="shared" ref="K43:K68" si="30">ROUND(F43+H43+J43,0)</f>
        <v>0</v>
      </c>
      <c r="L43" s="1">
        <f t="shared" ref="L43:L68" si="31">ROUND(F43*D43,0)</f>
        <v>0</v>
      </c>
      <c r="M43" s="1">
        <f t="shared" ref="M43:M68" si="32">ROUND(L43*G43,0)</f>
        <v>0</v>
      </c>
      <c r="N43" s="1">
        <f t="shared" ref="N43:N68" si="33">ROUND(L43*I43,0)</f>
        <v>0</v>
      </c>
      <c r="O43" s="2">
        <f t="shared" ref="O43:O68" si="34">ROUND(L43+N43+M43,0)</f>
        <v>0</v>
      </c>
    </row>
    <row r="44" spans="1:15" s="24" customFormat="1" ht="142.5" x14ac:dyDescent="0.25">
      <c r="A44" s="31">
        <v>25</v>
      </c>
      <c r="B44" s="72" t="s">
        <v>68</v>
      </c>
      <c r="C44" s="32"/>
      <c r="D44" s="77">
        <v>1</v>
      </c>
      <c r="E44" s="77" t="s">
        <v>158</v>
      </c>
      <c r="F44" s="33"/>
      <c r="G44" s="27">
        <v>0</v>
      </c>
      <c r="H44" s="1">
        <f t="shared" si="28"/>
        <v>0</v>
      </c>
      <c r="I44" s="27">
        <v>0</v>
      </c>
      <c r="J44" s="1">
        <f t="shared" si="29"/>
        <v>0</v>
      </c>
      <c r="K44" s="1">
        <f t="shared" si="30"/>
        <v>0</v>
      </c>
      <c r="L44" s="1">
        <f t="shared" si="31"/>
        <v>0</v>
      </c>
      <c r="M44" s="1">
        <f t="shared" si="32"/>
        <v>0</v>
      </c>
      <c r="N44" s="1">
        <f t="shared" si="33"/>
        <v>0</v>
      </c>
      <c r="O44" s="2">
        <f t="shared" si="34"/>
        <v>0</v>
      </c>
    </row>
    <row r="45" spans="1:15" s="24" customFormat="1" ht="114" x14ac:dyDescent="0.25">
      <c r="A45" s="31">
        <v>26</v>
      </c>
      <c r="B45" s="72" t="s">
        <v>69</v>
      </c>
      <c r="C45" s="32"/>
      <c r="D45" s="77">
        <v>1</v>
      </c>
      <c r="E45" s="77" t="s">
        <v>159</v>
      </c>
      <c r="F45" s="33"/>
      <c r="G45" s="27">
        <v>0</v>
      </c>
      <c r="H45" s="1">
        <f t="shared" si="28"/>
        <v>0</v>
      </c>
      <c r="I45" s="27">
        <v>0</v>
      </c>
      <c r="J45" s="1">
        <f t="shared" si="29"/>
        <v>0</v>
      </c>
      <c r="K45" s="1">
        <f t="shared" si="30"/>
        <v>0</v>
      </c>
      <c r="L45" s="1">
        <f t="shared" si="31"/>
        <v>0</v>
      </c>
      <c r="M45" s="1">
        <f t="shared" si="32"/>
        <v>0</v>
      </c>
      <c r="N45" s="1">
        <f t="shared" si="33"/>
        <v>0</v>
      </c>
      <c r="O45" s="2">
        <f t="shared" si="34"/>
        <v>0</v>
      </c>
    </row>
    <row r="46" spans="1:15" s="24" customFormat="1" ht="185.25" x14ac:dyDescent="0.25">
      <c r="A46" s="31">
        <v>27</v>
      </c>
      <c r="B46" s="72" t="s">
        <v>70</v>
      </c>
      <c r="C46" s="32"/>
      <c r="D46" s="77">
        <v>1</v>
      </c>
      <c r="E46" s="77" t="s">
        <v>160</v>
      </c>
      <c r="F46" s="33"/>
      <c r="G46" s="27">
        <v>0</v>
      </c>
      <c r="H46" s="1">
        <f t="shared" si="28"/>
        <v>0</v>
      </c>
      <c r="I46" s="27">
        <v>0</v>
      </c>
      <c r="J46" s="1">
        <f t="shared" si="29"/>
        <v>0</v>
      </c>
      <c r="K46" s="1">
        <f t="shared" si="30"/>
        <v>0</v>
      </c>
      <c r="L46" s="1">
        <f t="shared" si="31"/>
        <v>0</v>
      </c>
      <c r="M46" s="1">
        <f t="shared" si="32"/>
        <v>0</v>
      </c>
      <c r="N46" s="1">
        <f t="shared" si="33"/>
        <v>0</v>
      </c>
      <c r="O46" s="2">
        <f t="shared" si="34"/>
        <v>0</v>
      </c>
    </row>
    <row r="47" spans="1:15" s="24" customFormat="1" x14ac:dyDescent="0.25">
      <c r="A47" s="31">
        <v>28</v>
      </c>
      <c r="B47" s="72" t="s">
        <v>71</v>
      </c>
      <c r="C47" s="32"/>
      <c r="D47" s="77">
        <v>1</v>
      </c>
      <c r="E47" s="77" t="s">
        <v>161</v>
      </c>
      <c r="F47" s="33"/>
      <c r="G47" s="27">
        <v>0</v>
      </c>
      <c r="H47" s="1">
        <f t="shared" si="28"/>
        <v>0</v>
      </c>
      <c r="I47" s="27">
        <v>0</v>
      </c>
      <c r="J47" s="1">
        <f t="shared" si="29"/>
        <v>0</v>
      </c>
      <c r="K47" s="1">
        <f t="shared" si="30"/>
        <v>0</v>
      </c>
      <c r="L47" s="1">
        <f t="shared" si="31"/>
        <v>0</v>
      </c>
      <c r="M47" s="1">
        <f t="shared" si="32"/>
        <v>0</v>
      </c>
      <c r="N47" s="1">
        <f t="shared" si="33"/>
        <v>0</v>
      </c>
      <c r="O47" s="2">
        <f t="shared" si="34"/>
        <v>0</v>
      </c>
    </row>
    <row r="48" spans="1:15" s="24" customFormat="1" ht="270.75" x14ac:dyDescent="0.25">
      <c r="A48" s="31">
        <v>29</v>
      </c>
      <c r="B48" s="72" t="s">
        <v>72</v>
      </c>
      <c r="C48" s="32"/>
      <c r="D48" s="77">
        <v>1</v>
      </c>
      <c r="E48" s="77" t="s">
        <v>162</v>
      </c>
      <c r="F48" s="33"/>
      <c r="G48" s="27">
        <v>0</v>
      </c>
      <c r="H48" s="1">
        <f t="shared" si="28"/>
        <v>0</v>
      </c>
      <c r="I48" s="27">
        <v>0</v>
      </c>
      <c r="J48" s="1">
        <f t="shared" si="29"/>
        <v>0</v>
      </c>
      <c r="K48" s="1">
        <f t="shared" si="30"/>
        <v>0</v>
      </c>
      <c r="L48" s="1">
        <f t="shared" si="31"/>
        <v>0</v>
      </c>
      <c r="M48" s="1">
        <f t="shared" si="32"/>
        <v>0</v>
      </c>
      <c r="N48" s="1">
        <f t="shared" si="33"/>
        <v>0</v>
      </c>
      <c r="O48" s="2">
        <f t="shared" si="34"/>
        <v>0</v>
      </c>
    </row>
    <row r="49" spans="1:15" s="24" customFormat="1" ht="85.5" x14ac:dyDescent="0.25">
      <c r="A49" s="31">
        <v>30</v>
      </c>
      <c r="B49" s="72" t="s">
        <v>73</v>
      </c>
      <c r="C49" s="32"/>
      <c r="D49" s="77">
        <v>1</v>
      </c>
      <c r="E49" s="77" t="s">
        <v>162</v>
      </c>
      <c r="F49" s="33"/>
      <c r="G49" s="27">
        <v>0</v>
      </c>
      <c r="H49" s="1">
        <f t="shared" si="28"/>
        <v>0</v>
      </c>
      <c r="I49" s="27">
        <v>0</v>
      </c>
      <c r="J49" s="1">
        <f t="shared" si="29"/>
        <v>0</v>
      </c>
      <c r="K49" s="1">
        <f t="shared" si="30"/>
        <v>0</v>
      </c>
      <c r="L49" s="1">
        <f t="shared" si="31"/>
        <v>0</v>
      </c>
      <c r="M49" s="1">
        <f t="shared" si="32"/>
        <v>0</v>
      </c>
      <c r="N49" s="1">
        <f t="shared" si="33"/>
        <v>0</v>
      </c>
      <c r="O49" s="2">
        <f t="shared" si="34"/>
        <v>0</v>
      </c>
    </row>
    <row r="50" spans="1:15" s="24" customFormat="1" ht="85.5" x14ac:dyDescent="0.25">
      <c r="A50" s="31">
        <v>31</v>
      </c>
      <c r="B50" s="72" t="s">
        <v>74</v>
      </c>
      <c r="C50" s="32"/>
      <c r="D50" s="77">
        <v>1</v>
      </c>
      <c r="E50" s="77" t="s">
        <v>163</v>
      </c>
      <c r="F50" s="33"/>
      <c r="G50" s="27">
        <v>0</v>
      </c>
      <c r="H50" s="1">
        <f t="shared" si="28"/>
        <v>0</v>
      </c>
      <c r="I50" s="27">
        <v>0</v>
      </c>
      <c r="J50" s="1">
        <f t="shared" si="29"/>
        <v>0</v>
      </c>
      <c r="K50" s="1">
        <f t="shared" si="30"/>
        <v>0</v>
      </c>
      <c r="L50" s="1">
        <f t="shared" si="31"/>
        <v>0</v>
      </c>
      <c r="M50" s="1">
        <f t="shared" si="32"/>
        <v>0</v>
      </c>
      <c r="N50" s="1">
        <f t="shared" si="33"/>
        <v>0</v>
      </c>
      <c r="O50" s="2">
        <f t="shared" si="34"/>
        <v>0</v>
      </c>
    </row>
    <row r="51" spans="1:15" s="24" customFormat="1" ht="42.75" x14ac:dyDescent="0.25">
      <c r="A51" s="31">
        <v>32</v>
      </c>
      <c r="B51" s="72" t="s">
        <v>75</v>
      </c>
      <c r="C51" s="32"/>
      <c r="D51" s="77">
        <v>1</v>
      </c>
      <c r="E51" s="77" t="s">
        <v>164</v>
      </c>
      <c r="F51" s="33"/>
      <c r="G51" s="27">
        <v>0</v>
      </c>
      <c r="H51" s="1">
        <f t="shared" si="28"/>
        <v>0</v>
      </c>
      <c r="I51" s="27">
        <v>0</v>
      </c>
      <c r="J51" s="1">
        <f t="shared" si="29"/>
        <v>0</v>
      </c>
      <c r="K51" s="1">
        <f t="shared" si="30"/>
        <v>0</v>
      </c>
      <c r="L51" s="1">
        <f t="shared" si="31"/>
        <v>0</v>
      </c>
      <c r="M51" s="1">
        <f t="shared" si="32"/>
        <v>0</v>
      </c>
      <c r="N51" s="1">
        <f t="shared" si="33"/>
        <v>0</v>
      </c>
      <c r="O51" s="2">
        <f t="shared" si="34"/>
        <v>0</v>
      </c>
    </row>
    <row r="52" spans="1:15" s="24" customFormat="1" ht="28.5" x14ac:dyDescent="0.25">
      <c r="A52" s="31">
        <v>33</v>
      </c>
      <c r="B52" s="73" t="s">
        <v>76</v>
      </c>
      <c r="C52" s="32"/>
      <c r="D52" s="77">
        <v>1</v>
      </c>
      <c r="E52" s="77" t="s">
        <v>165</v>
      </c>
      <c r="F52" s="33"/>
      <c r="G52" s="27">
        <v>0</v>
      </c>
      <c r="H52" s="1">
        <f t="shared" si="28"/>
        <v>0</v>
      </c>
      <c r="I52" s="27">
        <v>0</v>
      </c>
      <c r="J52" s="1">
        <f t="shared" si="29"/>
        <v>0</v>
      </c>
      <c r="K52" s="1">
        <f t="shared" si="30"/>
        <v>0</v>
      </c>
      <c r="L52" s="1">
        <f t="shared" si="31"/>
        <v>0</v>
      </c>
      <c r="M52" s="1">
        <f t="shared" si="32"/>
        <v>0</v>
      </c>
      <c r="N52" s="1">
        <f t="shared" si="33"/>
        <v>0</v>
      </c>
      <c r="O52" s="2">
        <f t="shared" si="34"/>
        <v>0</v>
      </c>
    </row>
    <row r="53" spans="1:15" s="24" customFormat="1" ht="99.75" x14ac:dyDescent="0.25">
      <c r="A53" s="31">
        <v>34</v>
      </c>
      <c r="B53" s="72" t="s">
        <v>77</v>
      </c>
      <c r="C53" s="32"/>
      <c r="D53" s="77">
        <v>1</v>
      </c>
      <c r="E53" s="77" t="s">
        <v>166</v>
      </c>
      <c r="F53" s="33"/>
      <c r="G53" s="27">
        <v>0</v>
      </c>
      <c r="H53" s="1">
        <f t="shared" si="28"/>
        <v>0</v>
      </c>
      <c r="I53" s="27">
        <v>0</v>
      </c>
      <c r="J53" s="1">
        <f t="shared" si="29"/>
        <v>0</v>
      </c>
      <c r="K53" s="1">
        <f t="shared" si="30"/>
        <v>0</v>
      </c>
      <c r="L53" s="1">
        <f t="shared" si="31"/>
        <v>0</v>
      </c>
      <c r="M53" s="1">
        <f t="shared" si="32"/>
        <v>0</v>
      </c>
      <c r="N53" s="1">
        <f t="shared" si="33"/>
        <v>0</v>
      </c>
      <c r="O53" s="2">
        <f t="shared" si="34"/>
        <v>0</v>
      </c>
    </row>
    <row r="54" spans="1:15" s="24" customFormat="1" ht="156.75" x14ac:dyDescent="0.25">
      <c r="A54" s="31">
        <v>35</v>
      </c>
      <c r="B54" s="72" t="s">
        <v>78</v>
      </c>
      <c r="C54" s="32"/>
      <c r="D54" s="77">
        <v>1</v>
      </c>
      <c r="E54" s="77" t="s">
        <v>166</v>
      </c>
      <c r="F54" s="33"/>
      <c r="G54" s="27">
        <v>0</v>
      </c>
      <c r="H54" s="1">
        <f t="shared" si="28"/>
        <v>0</v>
      </c>
      <c r="I54" s="27">
        <v>0</v>
      </c>
      <c r="J54" s="1">
        <f t="shared" si="29"/>
        <v>0</v>
      </c>
      <c r="K54" s="1">
        <f t="shared" si="30"/>
        <v>0</v>
      </c>
      <c r="L54" s="1">
        <f t="shared" si="31"/>
        <v>0</v>
      </c>
      <c r="M54" s="1">
        <f t="shared" si="32"/>
        <v>0</v>
      </c>
      <c r="N54" s="1">
        <f t="shared" si="33"/>
        <v>0</v>
      </c>
      <c r="O54" s="2">
        <f t="shared" si="34"/>
        <v>0</v>
      </c>
    </row>
    <row r="55" spans="1:15" s="24" customFormat="1" ht="128.25" x14ac:dyDescent="0.25">
      <c r="A55" s="31">
        <v>36</v>
      </c>
      <c r="B55" s="72" t="s">
        <v>79</v>
      </c>
      <c r="C55" s="32"/>
      <c r="D55" s="77">
        <v>1</v>
      </c>
      <c r="E55" s="77" t="s">
        <v>166</v>
      </c>
      <c r="F55" s="33"/>
      <c r="G55" s="27">
        <v>0</v>
      </c>
      <c r="H55" s="1">
        <f t="shared" si="28"/>
        <v>0</v>
      </c>
      <c r="I55" s="27">
        <v>0</v>
      </c>
      <c r="J55" s="1">
        <f t="shared" si="29"/>
        <v>0</v>
      </c>
      <c r="K55" s="1">
        <f t="shared" si="30"/>
        <v>0</v>
      </c>
      <c r="L55" s="1">
        <f t="shared" si="31"/>
        <v>0</v>
      </c>
      <c r="M55" s="1">
        <f t="shared" si="32"/>
        <v>0</v>
      </c>
      <c r="N55" s="1">
        <f t="shared" si="33"/>
        <v>0</v>
      </c>
      <c r="O55" s="2">
        <f t="shared" si="34"/>
        <v>0</v>
      </c>
    </row>
    <row r="56" spans="1:15" s="24" customFormat="1" ht="85.5" x14ac:dyDescent="0.25">
      <c r="A56" s="31">
        <v>37</v>
      </c>
      <c r="B56" s="72" t="s">
        <v>80</v>
      </c>
      <c r="C56" s="32"/>
      <c r="D56" s="77">
        <v>1</v>
      </c>
      <c r="E56" s="77" t="s">
        <v>166</v>
      </c>
      <c r="F56" s="33"/>
      <c r="G56" s="27">
        <v>0</v>
      </c>
      <c r="H56" s="1">
        <f t="shared" si="28"/>
        <v>0</v>
      </c>
      <c r="I56" s="27">
        <v>0</v>
      </c>
      <c r="J56" s="1">
        <f t="shared" si="29"/>
        <v>0</v>
      </c>
      <c r="K56" s="1">
        <f t="shared" si="30"/>
        <v>0</v>
      </c>
      <c r="L56" s="1">
        <f t="shared" si="31"/>
        <v>0</v>
      </c>
      <c r="M56" s="1">
        <f t="shared" si="32"/>
        <v>0</v>
      </c>
      <c r="N56" s="1">
        <f t="shared" si="33"/>
        <v>0</v>
      </c>
      <c r="O56" s="2">
        <f t="shared" si="34"/>
        <v>0</v>
      </c>
    </row>
    <row r="57" spans="1:15" s="24" customFormat="1" ht="42.75" x14ac:dyDescent="0.25">
      <c r="A57" s="31">
        <v>38</v>
      </c>
      <c r="B57" s="72" t="s">
        <v>81</v>
      </c>
      <c r="C57" s="32"/>
      <c r="D57" s="77">
        <v>1</v>
      </c>
      <c r="E57" s="77" t="s">
        <v>167</v>
      </c>
      <c r="F57" s="33"/>
      <c r="G57" s="27">
        <v>0</v>
      </c>
      <c r="H57" s="1">
        <f t="shared" si="28"/>
        <v>0</v>
      </c>
      <c r="I57" s="27">
        <v>0</v>
      </c>
      <c r="J57" s="1">
        <f t="shared" si="29"/>
        <v>0</v>
      </c>
      <c r="K57" s="1">
        <f t="shared" si="30"/>
        <v>0</v>
      </c>
      <c r="L57" s="1">
        <f t="shared" si="31"/>
        <v>0</v>
      </c>
      <c r="M57" s="1">
        <f t="shared" si="32"/>
        <v>0</v>
      </c>
      <c r="N57" s="1">
        <f t="shared" si="33"/>
        <v>0</v>
      </c>
      <c r="O57" s="2">
        <f t="shared" si="34"/>
        <v>0</v>
      </c>
    </row>
    <row r="58" spans="1:15" s="24" customFormat="1" ht="57" x14ac:dyDescent="0.25">
      <c r="A58" s="31">
        <v>39</v>
      </c>
      <c r="B58" s="72" t="s">
        <v>82</v>
      </c>
      <c r="C58" s="32"/>
      <c r="D58" s="77">
        <v>1</v>
      </c>
      <c r="E58" s="77" t="s">
        <v>143</v>
      </c>
      <c r="F58" s="33"/>
      <c r="G58" s="27">
        <v>0</v>
      </c>
      <c r="H58" s="1">
        <f t="shared" si="28"/>
        <v>0</v>
      </c>
      <c r="I58" s="27">
        <v>0</v>
      </c>
      <c r="J58" s="1">
        <f t="shared" si="29"/>
        <v>0</v>
      </c>
      <c r="K58" s="1">
        <f t="shared" si="30"/>
        <v>0</v>
      </c>
      <c r="L58" s="1">
        <f t="shared" si="31"/>
        <v>0</v>
      </c>
      <c r="M58" s="1">
        <f t="shared" si="32"/>
        <v>0</v>
      </c>
      <c r="N58" s="1">
        <f t="shared" si="33"/>
        <v>0</v>
      </c>
      <c r="O58" s="2">
        <f t="shared" si="34"/>
        <v>0</v>
      </c>
    </row>
    <row r="59" spans="1:15" s="24" customFormat="1" ht="114" x14ac:dyDescent="0.25">
      <c r="A59" s="31">
        <v>40</v>
      </c>
      <c r="B59" s="73" t="s">
        <v>83</v>
      </c>
      <c r="C59" s="32"/>
      <c r="D59" s="77">
        <v>1</v>
      </c>
      <c r="E59" s="77" t="s">
        <v>143</v>
      </c>
      <c r="F59" s="33"/>
      <c r="G59" s="27">
        <v>0</v>
      </c>
      <c r="H59" s="1">
        <f t="shared" si="28"/>
        <v>0</v>
      </c>
      <c r="I59" s="27">
        <v>0</v>
      </c>
      <c r="J59" s="1">
        <f t="shared" si="29"/>
        <v>0</v>
      </c>
      <c r="K59" s="1">
        <f t="shared" si="30"/>
        <v>0</v>
      </c>
      <c r="L59" s="1">
        <f t="shared" si="31"/>
        <v>0</v>
      </c>
      <c r="M59" s="1">
        <f t="shared" si="32"/>
        <v>0</v>
      </c>
      <c r="N59" s="1">
        <f t="shared" si="33"/>
        <v>0</v>
      </c>
      <c r="O59" s="2">
        <f t="shared" si="34"/>
        <v>0</v>
      </c>
    </row>
    <row r="60" spans="1:15" s="24" customFormat="1" ht="71.25" x14ac:dyDescent="0.25">
      <c r="A60" s="31">
        <v>41</v>
      </c>
      <c r="B60" s="72" t="s">
        <v>84</v>
      </c>
      <c r="C60" s="32"/>
      <c r="D60" s="77">
        <v>1</v>
      </c>
      <c r="E60" s="77" t="s">
        <v>143</v>
      </c>
      <c r="F60" s="33"/>
      <c r="G60" s="27">
        <v>0</v>
      </c>
      <c r="H60" s="1">
        <f t="shared" si="28"/>
        <v>0</v>
      </c>
      <c r="I60" s="27">
        <v>0</v>
      </c>
      <c r="J60" s="1">
        <f t="shared" si="29"/>
        <v>0</v>
      </c>
      <c r="K60" s="1">
        <f t="shared" si="30"/>
        <v>0</v>
      </c>
      <c r="L60" s="1">
        <f t="shared" si="31"/>
        <v>0</v>
      </c>
      <c r="M60" s="1">
        <f t="shared" si="32"/>
        <v>0</v>
      </c>
      <c r="N60" s="1">
        <f t="shared" si="33"/>
        <v>0</v>
      </c>
      <c r="O60" s="2">
        <f t="shared" si="34"/>
        <v>0</v>
      </c>
    </row>
    <row r="61" spans="1:15" s="24" customFormat="1" ht="85.5" x14ac:dyDescent="0.25">
      <c r="A61" s="31">
        <v>42</v>
      </c>
      <c r="B61" s="72" t="s">
        <v>85</v>
      </c>
      <c r="C61" s="32"/>
      <c r="D61" s="77">
        <v>1</v>
      </c>
      <c r="E61" s="77" t="s">
        <v>168</v>
      </c>
      <c r="F61" s="33"/>
      <c r="G61" s="27">
        <v>0</v>
      </c>
      <c r="H61" s="1">
        <f t="shared" si="28"/>
        <v>0</v>
      </c>
      <c r="I61" s="27">
        <v>0</v>
      </c>
      <c r="J61" s="1">
        <f t="shared" si="29"/>
        <v>0</v>
      </c>
      <c r="K61" s="1">
        <f t="shared" si="30"/>
        <v>0</v>
      </c>
      <c r="L61" s="1">
        <f t="shared" si="31"/>
        <v>0</v>
      </c>
      <c r="M61" s="1">
        <f t="shared" si="32"/>
        <v>0</v>
      </c>
      <c r="N61" s="1">
        <f t="shared" si="33"/>
        <v>0</v>
      </c>
      <c r="O61" s="2">
        <f t="shared" si="34"/>
        <v>0</v>
      </c>
    </row>
    <row r="62" spans="1:15" s="24" customFormat="1" ht="99.75" x14ac:dyDescent="0.25">
      <c r="A62" s="31">
        <v>43</v>
      </c>
      <c r="B62" s="72" t="s">
        <v>86</v>
      </c>
      <c r="C62" s="32"/>
      <c r="D62" s="77">
        <v>1</v>
      </c>
      <c r="E62" s="77" t="s">
        <v>169</v>
      </c>
      <c r="F62" s="33"/>
      <c r="G62" s="27">
        <v>0</v>
      </c>
      <c r="H62" s="1">
        <f t="shared" si="28"/>
        <v>0</v>
      </c>
      <c r="I62" s="27">
        <v>0</v>
      </c>
      <c r="J62" s="1">
        <f t="shared" si="29"/>
        <v>0</v>
      </c>
      <c r="K62" s="1">
        <f t="shared" si="30"/>
        <v>0</v>
      </c>
      <c r="L62" s="1">
        <f t="shared" si="31"/>
        <v>0</v>
      </c>
      <c r="M62" s="1">
        <f t="shared" si="32"/>
        <v>0</v>
      </c>
      <c r="N62" s="1">
        <f t="shared" si="33"/>
        <v>0</v>
      </c>
      <c r="O62" s="2">
        <f t="shared" si="34"/>
        <v>0</v>
      </c>
    </row>
    <row r="63" spans="1:15" s="24" customFormat="1" ht="228" x14ac:dyDescent="0.25">
      <c r="A63" s="31">
        <v>44</v>
      </c>
      <c r="B63" s="72" t="s">
        <v>87</v>
      </c>
      <c r="C63" s="32"/>
      <c r="D63" s="77">
        <v>1</v>
      </c>
      <c r="E63" s="77" t="s">
        <v>170</v>
      </c>
      <c r="F63" s="33"/>
      <c r="G63" s="27">
        <v>0</v>
      </c>
      <c r="H63" s="1">
        <f t="shared" si="28"/>
        <v>0</v>
      </c>
      <c r="I63" s="27">
        <v>0</v>
      </c>
      <c r="J63" s="1">
        <f t="shared" si="29"/>
        <v>0</v>
      </c>
      <c r="K63" s="1">
        <f t="shared" si="30"/>
        <v>0</v>
      </c>
      <c r="L63" s="1">
        <f t="shared" si="31"/>
        <v>0</v>
      </c>
      <c r="M63" s="1">
        <f t="shared" si="32"/>
        <v>0</v>
      </c>
      <c r="N63" s="1">
        <f t="shared" si="33"/>
        <v>0</v>
      </c>
      <c r="O63" s="2">
        <f t="shared" si="34"/>
        <v>0</v>
      </c>
    </row>
    <row r="64" spans="1:15" s="24" customFormat="1" ht="142.5" x14ac:dyDescent="0.25">
      <c r="A64" s="31">
        <v>45</v>
      </c>
      <c r="B64" s="72" t="s">
        <v>88</v>
      </c>
      <c r="C64" s="32"/>
      <c r="D64" s="77">
        <v>1</v>
      </c>
      <c r="E64" s="77" t="s">
        <v>171</v>
      </c>
      <c r="F64" s="33"/>
      <c r="G64" s="27">
        <v>0</v>
      </c>
      <c r="H64" s="1">
        <f t="shared" si="28"/>
        <v>0</v>
      </c>
      <c r="I64" s="27">
        <v>0</v>
      </c>
      <c r="J64" s="1">
        <f t="shared" si="29"/>
        <v>0</v>
      </c>
      <c r="K64" s="1">
        <f t="shared" si="30"/>
        <v>0</v>
      </c>
      <c r="L64" s="1">
        <f t="shared" si="31"/>
        <v>0</v>
      </c>
      <c r="M64" s="1">
        <f t="shared" si="32"/>
        <v>0</v>
      </c>
      <c r="N64" s="1">
        <f t="shared" si="33"/>
        <v>0</v>
      </c>
      <c r="O64" s="2">
        <f t="shared" si="34"/>
        <v>0</v>
      </c>
    </row>
    <row r="65" spans="1:15" s="24" customFormat="1" ht="85.5" x14ac:dyDescent="0.25">
      <c r="A65" s="31">
        <v>46</v>
      </c>
      <c r="B65" s="72" t="s">
        <v>89</v>
      </c>
      <c r="C65" s="32"/>
      <c r="D65" s="77">
        <v>1</v>
      </c>
      <c r="E65" s="77" t="s">
        <v>172</v>
      </c>
      <c r="F65" s="33"/>
      <c r="G65" s="27">
        <v>0</v>
      </c>
      <c r="H65" s="1">
        <f t="shared" si="28"/>
        <v>0</v>
      </c>
      <c r="I65" s="27">
        <v>0</v>
      </c>
      <c r="J65" s="1">
        <f t="shared" si="29"/>
        <v>0</v>
      </c>
      <c r="K65" s="1">
        <f t="shared" si="30"/>
        <v>0</v>
      </c>
      <c r="L65" s="1">
        <f t="shared" si="31"/>
        <v>0</v>
      </c>
      <c r="M65" s="1">
        <f t="shared" si="32"/>
        <v>0</v>
      </c>
      <c r="N65" s="1">
        <f t="shared" si="33"/>
        <v>0</v>
      </c>
      <c r="O65" s="2">
        <f t="shared" si="34"/>
        <v>0</v>
      </c>
    </row>
    <row r="66" spans="1:15" s="24" customFormat="1" ht="114" x14ac:dyDescent="0.25">
      <c r="A66" s="31">
        <v>47</v>
      </c>
      <c r="B66" s="73" t="s">
        <v>90</v>
      </c>
      <c r="C66" s="32"/>
      <c r="D66" s="77">
        <v>1</v>
      </c>
      <c r="E66" s="77" t="s">
        <v>173</v>
      </c>
      <c r="F66" s="33"/>
      <c r="G66" s="27">
        <v>0</v>
      </c>
      <c r="H66" s="1">
        <f t="shared" si="28"/>
        <v>0</v>
      </c>
      <c r="I66" s="27">
        <v>0</v>
      </c>
      <c r="J66" s="1">
        <f t="shared" si="29"/>
        <v>0</v>
      </c>
      <c r="K66" s="1">
        <f t="shared" si="30"/>
        <v>0</v>
      </c>
      <c r="L66" s="1">
        <f t="shared" si="31"/>
        <v>0</v>
      </c>
      <c r="M66" s="1">
        <f t="shared" si="32"/>
        <v>0</v>
      </c>
      <c r="N66" s="1">
        <f t="shared" si="33"/>
        <v>0</v>
      </c>
      <c r="O66" s="2">
        <f t="shared" si="34"/>
        <v>0</v>
      </c>
    </row>
    <row r="67" spans="1:15" s="24" customFormat="1" ht="71.25" x14ac:dyDescent="0.25">
      <c r="A67" s="31">
        <v>48</v>
      </c>
      <c r="B67" s="72" t="s">
        <v>91</v>
      </c>
      <c r="C67" s="32"/>
      <c r="D67" s="77">
        <v>1</v>
      </c>
      <c r="E67" s="77" t="s">
        <v>174</v>
      </c>
      <c r="F67" s="33"/>
      <c r="G67" s="27">
        <v>0</v>
      </c>
      <c r="H67" s="1">
        <f t="shared" si="28"/>
        <v>0</v>
      </c>
      <c r="I67" s="27">
        <v>0</v>
      </c>
      <c r="J67" s="1">
        <f t="shared" si="29"/>
        <v>0</v>
      </c>
      <c r="K67" s="1">
        <f t="shared" si="30"/>
        <v>0</v>
      </c>
      <c r="L67" s="1">
        <f t="shared" si="31"/>
        <v>0</v>
      </c>
      <c r="M67" s="1">
        <f t="shared" si="32"/>
        <v>0</v>
      </c>
      <c r="N67" s="1">
        <f t="shared" si="33"/>
        <v>0</v>
      </c>
      <c r="O67" s="2">
        <f t="shared" si="34"/>
        <v>0</v>
      </c>
    </row>
    <row r="68" spans="1:15" s="24" customFormat="1" ht="99.75" x14ac:dyDescent="0.25">
      <c r="A68" s="31">
        <v>49</v>
      </c>
      <c r="B68" s="73" t="s">
        <v>92</v>
      </c>
      <c r="C68" s="32"/>
      <c r="D68" s="77">
        <v>1</v>
      </c>
      <c r="E68" s="77" t="s">
        <v>154</v>
      </c>
      <c r="F68" s="33"/>
      <c r="G68" s="27">
        <v>0</v>
      </c>
      <c r="H68" s="1">
        <f t="shared" si="28"/>
        <v>0</v>
      </c>
      <c r="I68" s="27">
        <v>0</v>
      </c>
      <c r="J68" s="1">
        <f t="shared" si="29"/>
        <v>0</v>
      </c>
      <c r="K68" s="1">
        <f t="shared" si="30"/>
        <v>0</v>
      </c>
      <c r="L68" s="1">
        <f t="shared" si="31"/>
        <v>0</v>
      </c>
      <c r="M68" s="1">
        <f t="shared" si="32"/>
        <v>0</v>
      </c>
      <c r="N68" s="1">
        <f t="shared" si="33"/>
        <v>0</v>
      </c>
      <c r="O68" s="2">
        <f t="shared" si="34"/>
        <v>0</v>
      </c>
    </row>
    <row r="69" spans="1:15" s="24" customFormat="1" ht="71.25" x14ac:dyDescent="0.25">
      <c r="A69" s="31">
        <v>50</v>
      </c>
      <c r="B69" s="72" t="s">
        <v>93</v>
      </c>
      <c r="C69" s="32"/>
      <c r="D69" s="77">
        <v>1</v>
      </c>
      <c r="E69" s="77" t="s">
        <v>175</v>
      </c>
      <c r="F69" s="33"/>
      <c r="G69" s="27">
        <v>0</v>
      </c>
      <c r="H69" s="1">
        <f t="shared" ref="H69:H113" si="35">+ROUND(F69*G69,0)</f>
        <v>0</v>
      </c>
      <c r="I69" s="27">
        <v>0</v>
      </c>
      <c r="J69" s="1">
        <f t="shared" ref="J69:J113" si="36">ROUND(F69*I69,0)</f>
        <v>0</v>
      </c>
      <c r="K69" s="1">
        <f t="shared" ref="K69:K113" si="37">ROUND(F69+H69+J69,0)</f>
        <v>0</v>
      </c>
      <c r="L69" s="1">
        <f t="shared" ref="L69:L113" si="38">ROUND(F69*D69,0)</f>
        <v>0</v>
      </c>
      <c r="M69" s="1">
        <f t="shared" ref="M69:M113" si="39">ROUND(L69*G69,0)</f>
        <v>0</v>
      </c>
      <c r="N69" s="1">
        <f t="shared" ref="N69:N113" si="40">ROUND(L69*I69,0)</f>
        <v>0</v>
      </c>
      <c r="O69" s="2">
        <f t="shared" ref="O69:O113" si="41">ROUND(L69+N69+M69,0)</f>
        <v>0</v>
      </c>
    </row>
    <row r="70" spans="1:15" s="24" customFormat="1" ht="57" x14ac:dyDescent="0.25">
      <c r="A70" s="31">
        <v>51</v>
      </c>
      <c r="B70" s="72" t="s">
        <v>94</v>
      </c>
      <c r="C70" s="32"/>
      <c r="D70" s="77">
        <v>1</v>
      </c>
      <c r="E70" s="77" t="s">
        <v>176</v>
      </c>
      <c r="F70" s="33"/>
      <c r="G70" s="27">
        <v>0</v>
      </c>
      <c r="H70" s="1">
        <f t="shared" si="35"/>
        <v>0</v>
      </c>
      <c r="I70" s="27">
        <v>0</v>
      </c>
      <c r="J70" s="1">
        <f t="shared" si="36"/>
        <v>0</v>
      </c>
      <c r="K70" s="1">
        <f t="shared" si="37"/>
        <v>0</v>
      </c>
      <c r="L70" s="1">
        <f t="shared" si="38"/>
        <v>0</v>
      </c>
      <c r="M70" s="1">
        <f t="shared" si="39"/>
        <v>0</v>
      </c>
      <c r="N70" s="1">
        <f t="shared" si="40"/>
        <v>0</v>
      </c>
      <c r="O70" s="2">
        <f t="shared" si="41"/>
        <v>0</v>
      </c>
    </row>
    <row r="71" spans="1:15" s="24" customFormat="1" ht="71.25" x14ac:dyDescent="0.25">
      <c r="A71" s="31">
        <v>52</v>
      </c>
      <c r="B71" s="72" t="s">
        <v>95</v>
      </c>
      <c r="C71" s="32"/>
      <c r="D71" s="77">
        <v>1</v>
      </c>
      <c r="E71" s="77" t="s">
        <v>176</v>
      </c>
      <c r="F71" s="33"/>
      <c r="G71" s="27">
        <v>0</v>
      </c>
      <c r="H71" s="1">
        <f t="shared" si="35"/>
        <v>0</v>
      </c>
      <c r="I71" s="27">
        <v>0</v>
      </c>
      <c r="J71" s="1">
        <f t="shared" si="36"/>
        <v>0</v>
      </c>
      <c r="K71" s="1">
        <f t="shared" si="37"/>
        <v>0</v>
      </c>
      <c r="L71" s="1">
        <f t="shared" si="38"/>
        <v>0</v>
      </c>
      <c r="M71" s="1">
        <f t="shared" si="39"/>
        <v>0</v>
      </c>
      <c r="N71" s="1">
        <f t="shared" si="40"/>
        <v>0</v>
      </c>
      <c r="O71" s="2">
        <f t="shared" si="41"/>
        <v>0</v>
      </c>
    </row>
    <row r="72" spans="1:15" s="24" customFormat="1" ht="57" x14ac:dyDescent="0.25">
      <c r="A72" s="31">
        <v>53</v>
      </c>
      <c r="B72" s="72" t="s">
        <v>96</v>
      </c>
      <c r="C72" s="32"/>
      <c r="D72" s="77">
        <v>1</v>
      </c>
      <c r="E72" s="77" t="s">
        <v>176</v>
      </c>
      <c r="F72" s="33"/>
      <c r="G72" s="27">
        <v>0</v>
      </c>
      <c r="H72" s="1">
        <f t="shared" si="35"/>
        <v>0</v>
      </c>
      <c r="I72" s="27">
        <v>0</v>
      </c>
      <c r="J72" s="1">
        <f t="shared" si="36"/>
        <v>0</v>
      </c>
      <c r="K72" s="1">
        <f t="shared" si="37"/>
        <v>0</v>
      </c>
      <c r="L72" s="1">
        <f t="shared" si="38"/>
        <v>0</v>
      </c>
      <c r="M72" s="1">
        <f t="shared" si="39"/>
        <v>0</v>
      </c>
      <c r="N72" s="1">
        <f t="shared" si="40"/>
        <v>0</v>
      </c>
      <c r="O72" s="2">
        <f t="shared" si="41"/>
        <v>0</v>
      </c>
    </row>
    <row r="73" spans="1:15" s="24" customFormat="1" ht="199.5" x14ac:dyDescent="0.25">
      <c r="A73" s="31">
        <v>54</v>
      </c>
      <c r="B73" s="72" t="s">
        <v>97</v>
      </c>
      <c r="C73" s="32"/>
      <c r="D73" s="77">
        <v>1</v>
      </c>
      <c r="E73" s="77" t="s">
        <v>177</v>
      </c>
      <c r="F73" s="33"/>
      <c r="G73" s="27">
        <v>0</v>
      </c>
      <c r="H73" s="1">
        <f t="shared" si="35"/>
        <v>0</v>
      </c>
      <c r="I73" s="27">
        <v>0</v>
      </c>
      <c r="J73" s="1">
        <f t="shared" si="36"/>
        <v>0</v>
      </c>
      <c r="K73" s="1">
        <f t="shared" si="37"/>
        <v>0</v>
      </c>
      <c r="L73" s="1">
        <f t="shared" si="38"/>
        <v>0</v>
      </c>
      <c r="M73" s="1">
        <f t="shared" si="39"/>
        <v>0</v>
      </c>
      <c r="N73" s="1">
        <f t="shared" si="40"/>
        <v>0</v>
      </c>
      <c r="O73" s="2">
        <f t="shared" si="41"/>
        <v>0</v>
      </c>
    </row>
    <row r="74" spans="1:15" s="24" customFormat="1" ht="128.25" x14ac:dyDescent="0.25">
      <c r="A74" s="31">
        <v>55</v>
      </c>
      <c r="B74" s="72" t="s">
        <v>98</v>
      </c>
      <c r="C74" s="32"/>
      <c r="D74" s="77">
        <v>1</v>
      </c>
      <c r="E74" s="77" t="s">
        <v>178</v>
      </c>
      <c r="F74" s="33"/>
      <c r="G74" s="27">
        <v>0</v>
      </c>
      <c r="H74" s="1">
        <f t="shared" si="35"/>
        <v>0</v>
      </c>
      <c r="I74" s="27">
        <v>0</v>
      </c>
      <c r="J74" s="1">
        <f t="shared" si="36"/>
        <v>0</v>
      </c>
      <c r="K74" s="1">
        <f t="shared" si="37"/>
        <v>0</v>
      </c>
      <c r="L74" s="1">
        <f t="shared" si="38"/>
        <v>0</v>
      </c>
      <c r="M74" s="1">
        <f t="shared" si="39"/>
        <v>0</v>
      </c>
      <c r="N74" s="1">
        <f t="shared" si="40"/>
        <v>0</v>
      </c>
      <c r="O74" s="2">
        <f t="shared" si="41"/>
        <v>0</v>
      </c>
    </row>
    <row r="75" spans="1:15" s="24" customFormat="1" ht="57" x14ac:dyDescent="0.25">
      <c r="A75" s="31">
        <v>56</v>
      </c>
      <c r="B75" s="72" t="s">
        <v>99</v>
      </c>
      <c r="C75" s="32"/>
      <c r="D75" s="77">
        <v>1</v>
      </c>
      <c r="E75" s="77" t="s">
        <v>178</v>
      </c>
      <c r="F75" s="33"/>
      <c r="G75" s="27">
        <v>0</v>
      </c>
      <c r="H75" s="1">
        <f t="shared" si="35"/>
        <v>0</v>
      </c>
      <c r="I75" s="27">
        <v>0</v>
      </c>
      <c r="J75" s="1">
        <f t="shared" si="36"/>
        <v>0</v>
      </c>
      <c r="K75" s="1">
        <f t="shared" si="37"/>
        <v>0</v>
      </c>
      <c r="L75" s="1">
        <f t="shared" si="38"/>
        <v>0</v>
      </c>
      <c r="M75" s="1">
        <f t="shared" si="39"/>
        <v>0</v>
      </c>
      <c r="N75" s="1">
        <f t="shared" si="40"/>
        <v>0</v>
      </c>
      <c r="O75" s="2">
        <f t="shared" si="41"/>
        <v>0</v>
      </c>
    </row>
    <row r="76" spans="1:15" s="24" customFormat="1" ht="185.25" x14ac:dyDescent="0.25">
      <c r="A76" s="31">
        <v>57</v>
      </c>
      <c r="B76" s="72" t="s">
        <v>100</v>
      </c>
      <c r="C76" s="32"/>
      <c r="D76" s="77">
        <v>1</v>
      </c>
      <c r="E76" s="77" t="s">
        <v>179</v>
      </c>
      <c r="F76" s="33"/>
      <c r="G76" s="27">
        <v>0</v>
      </c>
      <c r="H76" s="1">
        <f t="shared" si="35"/>
        <v>0</v>
      </c>
      <c r="I76" s="27">
        <v>0</v>
      </c>
      <c r="J76" s="1">
        <f t="shared" si="36"/>
        <v>0</v>
      </c>
      <c r="K76" s="1">
        <f t="shared" si="37"/>
        <v>0</v>
      </c>
      <c r="L76" s="1">
        <f t="shared" si="38"/>
        <v>0</v>
      </c>
      <c r="M76" s="1">
        <f t="shared" si="39"/>
        <v>0</v>
      </c>
      <c r="N76" s="1">
        <f t="shared" si="40"/>
        <v>0</v>
      </c>
      <c r="O76" s="2">
        <f t="shared" si="41"/>
        <v>0</v>
      </c>
    </row>
    <row r="77" spans="1:15" s="24" customFormat="1" ht="114" x14ac:dyDescent="0.25">
      <c r="A77" s="31">
        <v>58</v>
      </c>
      <c r="B77" s="73" t="s">
        <v>101</v>
      </c>
      <c r="C77" s="32"/>
      <c r="D77" s="77">
        <v>1</v>
      </c>
      <c r="E77" s="77" t="s">
        <v>147</v>
      </c>
      <c r="F77" s="33"/>
      <c r="G77" s="27">
        <v>0</v>
      </c>
      <c r="H77" s="1">
        <f t="shared" si="35"/>
        <v>0</v>
      </c>
      <c r="I77" s="27">
        <v>0</v>
      </c>
      <c r="J77" s="1">
        <f t="shared" si="36"/>
        <v>0</v>
      </c>
      <c r="K77" s="1">
        <f t="shared" si="37"/>
        <v>0</v>
      </c>
      <c r="L77" s="1">
        <f t="shared" si="38"/>
        <v>0</v>
      </c>
      <c r="M77" s="1">
        <f t="shared" si="39"/>
        <v>0</v>
      </c>
      <c r="N77" s="1">
        <f t="shared" si="40"/>
        <v>0</v>
      </c>
      <c r="O77" s="2">
        <f t="shared" si="41"/>
        <v>0</v>
      </c>
    </row>
    <row r="78" spans="1:15" s="24" customFormat="1" ht="199.5" x14ac:dyDescent="0.25">
      <c r="A78" s="31">
        <v>59</v>
      </c>
      <c r="B78" s="72" t="s">
        <v>102</v>
      </c>
      <c r="C78" s="32"/>
      <c r="D78" s="77">
        <v>1</v>
      </c>
      <c r="E78" s="77" t="s">
        <v>166</v>
      </c>
      <c r="F78" s="33"/>
      <c r="G78" s="27">
        <v>0</v>
      </c>
      <c r="H78" s="1">
        <f t="shared" si="35"/>
        <v>0</v>
      </c>
      <c r="I78" s="27">
        <v>0</v>
      </c>
      <c r="J78" s="1">
        <f t="shared" si="36"/>
        <v>0</v>
      </c>
      <c r="K78" s="1">
        <f t="shared" si="37"/>
        <v>0</v>
      </c>
      <c r="L78" s="1">
        <f t="shared" si="38"/>
        <v>0</v>
      </c>
      <c r="M78" s="1">
        <f t="shared" si="39"/>
        <v>0</v>
      </c>
      <c r="N78" s="1">
        <f t="shared" si="40"/>
        <v>0</v>
      </c>
      <c r="O78" s="2">
        <f t="shared" si="41"/>
        <v>0</v>
      </c>
    </row>
    <row r="79" spans="1:15" s="24" customFormat="1" ht="114" x14ac:dyDescent="0.25">
      <c r="A79" s="31">
        <v>60</v>
      </c>
      <c r="B79" s="72" t="s">
        <v>103</v>
      </c>
      <c r="C79" s="32"/>
      <c r="D79" s="77">
        <v>1</v>
      </c>
      <c r="E79" s="77" t="s">
        <v>180</v>
      </c>
      <c r="F79" s="33"/>
      <c r="G79" s="27">
        <v>0</v>
      </c>
      <c r="H79" s="1">
        <f t="shared" si="35"/>
        <v>0</v>
      </c>
      <c r="I79" s="27">
        <v>0</v>
      </c>
      <c r="J79" s="1">
        <f t="shared" si="36"/>
        <v>0</v>
      </c>
      <c r="K79" s="1">
        <f t="shared" si="37"/>
        <v>0</v>
      </c>
      <c r="L79" s="1">
        <f t="shared" si="38"/>
        <v>0</v>
      </c>
      <c r="M79" s="1">
        <f t="shared" si="39"/>
        <v>0</v>
      </c>
      <c r="N79" s="1">
        <f t="shared" si="40"/>
        <v>0</v>
      </c>
      <c r="O79" s="2">
        <f t="shared" si="41"/>
        <v>0</v>
      </c>
    </row>
    <row r="80" spans="1:15" s="24" customFormat="1" ht="270.75" x14ac:dyDescent="0.25">
      <c r="A80" s="31">
        <v>61</v>
      </c>
      <c r="B80" s="72" t="s">
        <v>104</v>
      </c>
      <c r="C80" s="32"/>
      <c r="D80" s="77">
        <v>1</v>
      </c>
      <c r="E80" s="77" t="s">
        <v>166</v>
      </c>
      <c r="F80" s="33"/>
      <c r="G80" s="27">
        <v>0</v>
      </c>
      <c r="H80" s="1">
        <f t="shared" si="35"/>
        <v>0</v>
      </c>
      <c r="I80" s="27">
        <v>0</v>
      </c>
      <c r="J80" s="1">
        <f t="shared" si="36"/>
        <v>0</v>
      </c>
      <c r="K80" s="1">
        <f t="shared" si="37"/>
        <v>0</v>
      </c>
      <c r="L80" s="1">
        <f t="shared" si="38"/>
        <v>0</v>
      </c>
      <c r="M80" s="1">
        <f t="shared" si="39"/>
        <v>0</v>
      </c>
      <c r="N80" s="1">
        <f t="shared" si="40"/>
        <v>0</v>
      </c>
      <c r="O80" s="2">
        <f t="shared" si="41"/>
        <v>0</v>
      </c>
    </row>
    <row r="81" spans="1:15" s="24" customFormat="1" ht="228" x14ac:dyDescent="0.25">
      <c r="A81" s="31">
        <v>62</v>
      </c>
      <c r="B81" s="72" t="s">
        <v>105</v>
      </c>
      <c r="C81" s="32"/>
      <c r="D81" s="77">
        <v>1</v>
      </c>
      <c r="E81" s="77" t="s">
        <v>181</v>
      </c>
      <c r="F81" s="33"/>
      <c r="G81" s="27">
        <v>0</v>
      </c>
      <c r="H81" s="1">
        <f t="shared" si="35"/>
        <v>0</v>
      </c>
      <c r="I81" s="27">
        <v>0</v>
      </c>
      <c r="J81" s="1">
        <f t="shared" si="36"/>
        <v>0</v>
      </c>
      <c r="K81" s="1">
        <f t="shared" si="37"/>
        <v>0</v>
      </c>
      <c r="L81" s="1">
        <f t="shared" si="38"/>
        <v>0</v>
      </c>
      <c r="M81" s="1">
        <f t="shared" si="39"/>
        <v>0</v>
      </c>
      <c r="N81" s="1">
        <f t="shared" si="40"/>
        <v>0</v>
      </c>
      <c r="O81" s="2">
        <f t="shared" si="41"/>
        <v>0</v>
      </c>
    </row>
    <row r="82" spans="1:15" s="24" customFormat="1" ht="85.5" x14ac:dyDescent="0.25">
      <c r="A82" s="31">
        <v>63</v>
      </c>
      <c r="B82" s="72" t="s">
        <v>106</v>
      </c>
      <c r="C82" s="32"/>
      <c r="D82" s="77">
        <v>1</v>
      </c>
      <c r="E82" s="77" t="s">
        <v>182</v>
      </c>
      <c r="F82" s="33"/>
      <c r="G82" s="27">
        <v>0</v>
      </c>
      <c r="H82" s="1">
        <f t="shared" si="35"/>
        <v>0</v>
      </c>
      <c r="I82" s="27">
        <v>0</v>
      </c>
      <c r="J82" s="1">
        <f t="shared" si="36"/>
        <v>0</v>
      </c>
      <c r="K82" s="1">
        <f t="shared" si="37"/>
        <v>0</v>
      </c>
      <c r="L82" s="1">
        <f t="shared" si="38"/>
        <v>0</v>
      </c>
      <c r="M82" s="1">
        <f t="shared" si="39"/>
        <v>0</v>
      </c>
      <c r="N82" s="1">
        <f t="shared" si="40"/>
        <v>0</v>
      </c>
      <c r="O82" s="2">
        <f t="shared" si="41"/>
        <v>0</v>
      </c>
    </row>
    <row r="83" spans="1:15" s="24" customFormat="1" ht="128.25" x14ac:dyDescent="0.25">
      <c r="A83" s="31">
        <v>64</v>
      </c>
      <c r="B83" s="72" t="s">
        <v>107</v>
      </c>
      <c r="C83" s="32"/>
      <c r="D83" s="77">
        <v>1</v>
      </c>
      <c r="E83" s="77" t="s">
        <v>183</v>
      </c>
      <c r="F83" s="33"/>
      <c r="G83" s="27">
        <v>0</v>
      </c>
      <c r="H83" s="1">
        <f t="shared" si="35"/>
        <v>0</v>
      </c>
      <c r="I83" s="27">
        <v>0</v>
      </c>
      <c r="J83" s="1">
        <f t="shared" si="36"/>
        <v>0</v>
      </c>
      <c r="K83" s="1">
        <f t="shared" si="37"/>
        <v>0</v>
      </c>
      <c r="L83" s="1">
        <f t="shared" si="38"/>
        <v>0</v>
      </c>
      <c r="M83" s="1">
        <f t="shared" si="39"/>
        <v>0</v>
      </c>
      <c r="N83" s="1">
        <f t="shared" si="40"/>
        <v>0</v>
      </c>
      <c r="O83" s="2">
        <f t="shared" si="41"/>
        <v>0</v>
      </c>
    </row>
    <row r="84" spans="1:15" s="24" customFormat="1" ht="28.5" x14ac:dyDescent="0.25">
      <c r="A84" s="31">
        <v>65</v>
      </c>
      <c r="B84" s="73" t="s">
        <v>108</v>
      </c>
      <c r="C84" s="32"/>
      <c r="D84" s="77">
        <v>1</v>
      </c>
      <c r="E84" s="77" t="s">
        <v>184</v>
      </c>
      <c r="F84" s="33"/>
      <c r="G84" s="27">
        <v>0</v>
      </c>
      <c r="H84" s="1">
        <f t="shared" si="35"/>
        <v>0</v>
      </c>
      <c r="I84" s="27">
        <v>0</v>
      </c>
      <c r="J84" s="1">
        <f t="shared" si="36"/>
        <v>0</v>
      </c>
      <c r="K84" s="1">
        <f t="shared" si="37"/>
        <v>0</v>
      </c>
      <c r="L84" s="1">
        <f t="shared" si="38"/>
        <v>0</v>
      </c>
      <c r="M84" s="1">
        <f t="shared" si="39"/>
        <v>0</v>
      </c>
      <c r="N84" s="1">
        <f t="shared" si="40"/>
        <v>0</v>
      </c>
      <c r="O84" s="2">
        <f t="shared" si="41"/>
        <v>0</v>
      </c>
    </row>
    <row r="85" spans="1:15" s="24" customFormat="1" ht="42.75" x14ac:dyDescent="0.25">
      <c r="A85" s="31">
        <v>66</v>
      </c>
      <c r="B85" s="73" t="s">
        <v>109</v>
      </c>
      <c r="C85" s="32"/>
      <c r="D85" s="77">
        <v>1</v>
      </c>
      <c r="E85" s="77" t="s">
        <v>184</v>
      </c>
      <c r="F85" s="33"/>
      <c r="G85" s="27">
        <v>0</v>
      </c>
      <c r="H85" s="1">
        <f t="shared" si="35"/>
        <v>0</v>
      </c>
      <c r="I85" s="27">
        <v>0</v>
      </c>
      <c r="J85" s="1">
        <f t="shared" si="36"/>
        <v>0</v>
      </c>
      <c r="K85" s="1">
        <f t="shared" si="37"/>
        <v>0</v>
      </c>
      <c r="L85" s="1">
        <f t="shared" si="38"/>
        <v>0</v>
      </c>
      <c r="M85" s="1">
        <f t="shared" si="39"/>
        <v>0</v>
      </c>
      <c r="N85" s="1">
        <f t="shared" si="40"/>
        <v>0</v>
      </c>
      <c r="O85" s="2">
        <f t="shared" si="41"/>
        <v>0</v>
      </c>
    </row>
    <row r="86" spans="1:15" s="24" customFormat="1" ht="28.5" x14ac:dyDescent="0.25">
      <c r="A86" s="31">
        <v>67</v>
      </c>
      <c r="B86" s="73" t="s">
        <v>110</v>
      </c>
      <c r="C86" s="32"/>
      <c r="D86" s="77">
        <v>1</v>
      </c>
      <c r="E86" s="77" t="s">
        <v>185</v>
      </c>
      <c r="F86" s="33"/>
      <c r="G86" s="27">
        <v>0</v>
      </c>
      <c r="H86" s="1">
        <f t="shared" si="35"/>
        <v>0</v>
      </c>
      <c r="I86" s="27">
        <v>0</v>
      </c>
      <c r="J86" s="1">
        <f t="shared" si="36"/>
        <v>0</v>
      </c>
      <c r="K86" s="1">
        <f t="shared" si="37"/>
        <v>0</v>
      </c>
      <c r="L86" s="1">
        <f t="shared" si="38"/>
        <v>0</v>
      </c>
      <c r="M86" s="1">
        <f t="shared" si="39"/>
        <v>0</v>
      </c>
      <c r="N86" s="1">
        <f t="shared" si="40"/>
        <v>0</v>
      </c>
      <c r="O86" s="2">
        <f t="shared" si="41"/>
        <v>0</v>
      </c>
    </row>
    <row r="87" spans="1:15" s="24" customFormat="1" ht="28.5" x14ac:dyDescent="0.25">
      <c r="A87" s="31">
        <v>68</v>
      </c>
      <c r="B87" s="73" t="s">
        <v>108</v>
      </c>
      <c r="C87" s="32"/>
      <c r="D87" s="77">
        <v>1</v>
      </c>
      <c r="E87" s="77" t="s">
        <v>184</v>
      </c>
      <c r="F87" s="33"/>
      <c r="G87" s="27">
        <v>0</v>
      </c>
      <c r="H87" s="1">
        <f t="shared" si="35"/>
        <v>0</v>
      </c>
      <c r="I87" s="27">
        <v>0</v>
      </c>
      <c r="J87" s="1">
        <f t="shared" si="36"/>
        <v>0</v>
      </c>
      <c r="K87" s="1">
        <f t="shared" si="37"/>
        <v>0</v>
      </c>
      <c r="L87" s="1">
        <f t="shared" si="38"/>
        <v>0</v>
      </c>
      <c r="M87" s="1">
        <f t="shared" si="39"/>
        <v>0</v>
      </c>
      <c r="N87" s="1">
        <f t="shared" si="40"/>
        <v>0</v>
      </c>
      <c r="O87" s="2">
        <f t="shared" si="41"/>
        <v>0</v>
      </c>
    </row>
    <row r="88" spans="1:15" s="24" customFormat="1" ht="42.75" x14ac:dyDescent="0.25">
      <c r="A88" s="31">
        <v>69</v>
      </c>
      <c r="B88" s="73" t="s">
        <v>111</v>
      </c>
      <c r="C88" s="32"/>
      <c r="D88" s="77">
        <v>1</v>
      </c>
      <c r="E88" s="77" t="s">
        <v>186</v>
      </c>
      <c r="F88" s="33"/>
      <c r="G88" s="27">
        <v>0</v>
      </c>
      <c r="H88" s="1">
        <f t="shared" si="35"/>
        <v>0</v>
      </c>
      <c r="I88" s="27">
        <v>0</v>
      </c>
      <c r="J88" s="1">
        <f t="shared" si="36"/>
        <v>0</v>
      </c>
      <c r="K88" s="1">
        <f t="shared" si="37"/>
        <v>0</v>
      </c>
      <c r="L88" s="1">
        <f t="shared" si="38"/>
        <v>0</v>
      </c>
      <c r="M88" s="1">
        <f t="shared" si="39"/>
        <v>0</v>
      </c>
      <c r="N88" s="1">
        <f t="shared" si="40"/>
        <v>0</v>
      </c>
      <c r="O88" s="2">
        <f t="shared" si="41"/>
        <v>0</v>
      </c>
    </row>
    <row r="89" spans="1:15" s="24" customFormat="1" ht="28.5" x14ac:dyDescent="0.25">
      <c r="A89" s="31">
        <v>70</v>
      </c>
      <c r="B89" s="73" t="s">
        <v>112</v>
      </c>
      <c r="C89" s="32"/>
      <c r="D89" s="77">
        <v>1</v>
      </c>
      <c r="E89" s="77" t="s">
        <v>187</v>
      </c>
      <c r="F89" s="33"/>
      <c r="G89" s="27">
        <v>0</v>
      </c>
      <c r="H89" s="1">
        <f t="shared" si="35"/>
        <v>0</v>
      </c>
      <c r="I89" s="27">
        <v>0</v>
      </c>
      <c r="J89" s="1">
        <f t="shared" si="36"/>
        <v>0</v>
      </c>
      <c r="K89" s="1">
        <f t="shared" si="37"/>
        <v>0</v>
      </c>
      <c r="L89" s="1">
        <f t="shared" si="38"/>
        <v>0</v>
      </c>
      <c r="M89" s="1">
        <f t="shared" si="39"/>
        <v>0</v>
      </c>
      <c r="N89" s="1">
        <f t="shared" si="40"/>
        <v>0</v>
      </c>
      <c r="O89" s="2">
        <f t="shared" si="41"/>
        <v>0</v>
      </c>
    </row>
    <row r="90" spans="1:15" s="24" customFormat="1" ht="28.5" x14ac:dyDescent="0.25">
      <c r="A90" s="31">
        <v>71</v>
      </c>
      <c r="B90" s="73" t="s">
        <v>113</v>
      </c>
      <c r="C90" s="32"/>
      <c r="D90" s="77">
        <v>1</v>
      </c>
      <c r="E90" s="77" t="s">
        <v>43</v>
      </c>
      <c r="F90" s="33"/>
      <c r="G90" s="27">
        <v>0</v>
      </c>
      <c r="H90" s="1">
        <f t="shared" si="35"/>
        <v>0</v>
      </c>
      <c r="I90" s="27">
        <v>0</v>
      </c>
      <c r="J90" s="1">
        <f t="shared" si="36"/>
        <v>0</v>
      </c>
      <c r="K90" s="1">
        <f t="shared" si="37"/>
        <v>0</v>
      </c>
      <c r="L90" s="1">
        <f t="shared" si="38"/>
        <v>0</v>
      </c>
      <c r="M90" s="1">
        <f t="shared" si="39"/>
        <v>0</v>
      </c>
      <c r="N90" s="1">
        <f t="shared" si="40"/>
        <v>0</v>
      </c>
      <c r="O90" s="2">
        <f t="shared" si="41"/>
        <v>0</v>
      </c>
    </row>
    <row r="91" spans="1:15" s="24" customFormat="1" ht="28.5" x14ac:dyDescent="0.25">
      <c r="A91" s="31">
        <v>72</v>
      </c>
      <c r="B91" s="73" t="s">
        <v>114</v>
      </c>
      <c r="C91" s="32"/>
      <c r="D91" s="77">
        <v>1</v>
      </c>
      <c r="E91" s="77" t="s">
        <v>43</v>
      </c>
      <c r="F91" s="33"/>
      <c r="G91" s="27">
        <v>0</v>
      </c>
      <c r="H91" s="1">
        <f t="shared" si="35"/>
        <v>0</v>
      </c>
      <c r="I91" s="27">
        <v>0</v>
      </c>
      <c r="J91" s="1">
        <f t="shared" si="36"/>
        <v>0</v>
      </c>
      <c r="K91" s="1">
        <f t="shared" si="37"/>
        <v>0</v>
      </c>
      <c r="L91" s="1">
        <f t="shared" si="38"/>
        <v>0</v>
      </c>
      <c r="M91" s="1">
        <f t="shared" si="39"/>
        <v>0</v>
      </c>
      <c r="N91" s="1">
        <f t="shared" si="40"/>
        <v>0</v>
      </c>
      <c r="O91" s="2">
        <f t="shared" si="41"/>
        <v>0</v>
      </c>
    </row>
    <row r="92" spans="1:15" s="24" customFormat="1" ht="28.5" x14ac:dyDescent="0.25">
      <c r="A92" s="31">
        <v>73</v>
      </c>
      <c r="B92" s="73" t="s">
        <v>115</v>
      </c>
      <c r="C92" s="32"/>
      <c r="D92" s="77">
        <v>1</v>
      </c>
      <c r="E92" s="77" t="s">
        <v>43</v>
      </c>
      <c r="F92" s="33"/>
      <c r="G92" s="27">
        <v>0</v>
      </c>
      <c r="H92" s="1">
        <f t="shared" si="35"/>
        <v>0</v>
      </c>
      <c r="I92" s="27">
        <v>0</v>
      </c>
      <c r="J92" s="1">
        <f t="shared" si="36"/>
        <v>0</v>
      </c>
      <c r="K92" s="1">
        <f t="shared" si="37"/>
        <v>0</v>
      </c>
      <c r="L92" s="1">
        <f t="shared" si="38"/>
        <v>0</v>
      </c>
      <c r="M92" s="1">
        <f t="shared" si="39"/>
        <v>0</v>
      </c>
      <c r="N92" s="1">
        <f t="shared" si="40"/>
        <v>0</v>
      </c>
      <c r="O92" s="2">
        <f t="shared" si="41"/>
        <v>0</v>
      </c>
    </row>
    <row r="93" spans="1:15" s="24" customFormat="1" ht="28.5" x14ac:dyDescent="0.25">
      <c r="A93" s="31">
        <v>74</v>
      </c>
      <c r="B93" s="72" t="s">
        <v>116</v>
      </c>
      <c r="C93" s="32"/>
      <c r="D93" s="77">
        <v>1</v>
      </c>
      <c r="E93" s="77" t="s">
        <v>43</v>
      </c>
      <c r="F93" s="33"/>
      <c r="G93" s="27">
        <v>0</v>
      </c>
      <c r="H93" s="1">
        <f t="shared" si="35"/>
        <v>0</v>
      </c>
      <c r="I93" s="27">
        <v>0</v>
      </c>
      <c r="J93" s="1">
        <f t="shared" si="36"/>
        <v>0</v>
      </c>
      <c r="K93" s="1">
        <f t="shared" si="37"/>
        <v>0</v>
      </c>
      <c r="L93" s="1">
        <f t="shared" si="38"/>
        <v>0</v>
      </c>
      <c r="M93" s="1">
        <f t="shared" si="39"/>
        <v>0</v>
      </c>
      <c r="N93" s="1">
        <f t="shared" si="40"/>
        <v>0</v>
      </c>
      <c r="O93" s="2">
        <f t="shared" si="41"/>
        <v>0</v>
      </c>
    </row>
    <row r="94" spans="1:15" s="24" customFormat="1" ht="28.5" x14ac:dyDescent="0.25">
      <c r="A94" s="31">
        <v>75</v>
      </c>
      <c r="B94" s="72" t="s">
        <v>117</v>
      </c>
      <c r="C94" s="32"/>
      <c r="D94" s="77">
        <v>1</v>
      </c>
      <c r="E94" s="77" t="s">
        <v>43</v>
      </c>
      <c r="F94" s="33"/>
      <c r="G94" s="27">
        <v>0</v>
      </c>
      <c r="H94" s="1">
        <f t="shared" si="35"/>
        <v>0</v>
      </c>
      <c r="I94" s="27">
        <v>0</v>
      </c>
      <c r="J94" s="1">
        <f t="shared" si="36"/>
        <v>0</v>
      </c>
      <c r="K94" s="1">
        <f t="shared" si="37"/>
        <v>0</v>
      </c>
      <c r="L94" s="1">
        <f t="shared" si="38"/>
        <v>0</v>
      </c>
      <c r="M94" s="1">
        <f t="shared" si="39"/>
        <v>0</v>
      </c>
      <c r="N94" s="1">
        <f t="shared" si="40"/>
        <v>0</v>
      </c>
      <c r="O94" s="2">
        <f t="shared" si="41"/>
        <v>0</v>
      </c>
    </row>
    <row r="95" spans="1:15" s="24" customFormat="1" ht="28.5" x14ac:dyDescent="0.25">
      <c r="A95" s="31">
        <v>76</v>
      </c>
      <c r="B95" s="72" t="s">
        <v>118</v>
      </c>
      <c r="C95" s="32"/>
      <c r="D95" s="77">
        <v>1</v>
      </c>
      <c r="E95" s="77" t="s">
        <v>43</v>
      </c>
      <c r="F95" s="33"/>
      <c r="G95" s="27">
        <v>0</v>
      </c>
      <c r="H95" s="1">
        <f t="shared" si="35"/>
        <v>0</v>
      </c>
      <c r="I95" s="27">
        <v>0</v>
      </c>
      <c r="J95" s="1">
        <f t="shared" si="36"/>
        <v>0</v>
      </c>
      <c r="K95" s="1">
        <f t="shared" si="37"/>
        <v>0</v>
      </c>
      <c r="L95" s="1">
        <f t="shared" si="38"/>
        <v>0</v>
      </c>
      <c r="M95" s="1">
        <f t="shared" si="39"/>
        <v>0</v>
      </c>
      <c r="N95" s="1">
        <f t="shared" si="40"/>
        <v>0</v>
      </c>
      <c r="O95" s="2">
        <f t="shared" si="41"/>
        <v>0</v>
      </c>
    </row>
    <row r="96" spans="1:15" s="24" customFormat="1" ht="42.75" x14ac:dyDescent="0.25">
      <c r="A96" s="31">
        <v>77</v>
      </c>
      <c r="B96" s="72" t="s">
        <v>119</v>
      </c>
      <c r="C96" s="32"/>
      <c r="D96" s="77">
        <v>1</v>
      </c>
      <c r="E96" s="77" t="s">
        <v>43</v>
      </c>
      <c r="F96" s="33"/>
      <c r="G96" s="27">
        <v>0</v>
      </c>
      <c r="H96" s="1">
        <f t="shared" si="35"/>
        <v>0</v>
      </c>
      <c r="I96" s="27">
        <v>0</v>
      </c>
      <c r="J96" s="1">
        <f t="shared" si="36"/>
        <v>0</v>
      </c>
      <c r="K96" s="1">
        <f t="shared" si="37"/>
        <v>0</v>
      </c>
      <c r="L96" s="1">
        <f t="shared" si="38"/>
        <v>0</v>
      </c>
      <c r="M96" s="1">
        <f t="shared" si="39"/>
        <v>0</v>
      </c>
      <c r="N96" s="1">
        <f t="shared" si="40"/>
        <v>0</v>
      </c>
      <c r="O96" s="2">
        <f t="shared" si="41"/>
        <v>0</v>
      </c>
    </row>
    <row r="97" spans="1:15" s="24" customFormat="1" ht="28.5" x14ac:dyDescent="0.25">
      <c r="A97" s="31">
        <v>78</v>
      </c>
      <c r="B97" s="72" t="s">
        <v>120</v>
      </c>
      <c r="C97" s="32"/>
      <c r="D97" s="77">
        <v>1</v>
      </c>
      <c r="E97" s="77" t="s">
        <v>43</v>
      </c>
      <c r="F97" s="33"/>
      <c r="G97" s="27">
        <v>0</v>
      </c>
      <c r="H97" s="1">
        <f t="shared" si="35"/>
        <v>0</v>
      </c>
      <c r="I97" s="27">
        <v>0</v>
      </c>
      <c r="J97" s="1">
        <f t="shared" si="36"/>
        <v>0</v>
      </c>
      <c r="K97" s="1">
        <f t="shared" si="37"/>
        <v>0</v>
      </c>
      <c r="L97" s="1">
        <f t="shared" si="38"/>
        <v>0</v>
      </c>
      <c r="M97" s="1">
        <f t="shared" si="39"/>
        <v>0</v>
      </c>
      <c r="N97" s="1">
        <f t="shared" si="40"/>
        <v>0</v>
      </c>
      <c r="O97" s="2">
        <f t="shared" si="41"/>
        <v>0</v>
      </c>
    </row>
    <row r="98" spans="1:15" s="24" customFormat="1" ht="57" x14ac:dyDescent="0.25">
      <c r="A98" s="31">
        <v>79</v>
      </c>
      <c r="B98" s="73" t="s">
        <v>121</v>
      </c>
      <c r="C98" s="32"/>
      <c r="D98" s="77">
        <v>1</v>
      </c>
      <c r="E98" s="77" t="s">
        <v>43</v>
      </c>
      <c r="F98" s="33"/>
      <c r="G98" s="27">
        <v>0</v>
      </c>
      <c r="H98" s="1">
        <f t="shared" si="35"/>
        <v>0</v>
      </c>
      <c r="I98" s="27">
        <v>0</v>
      </c>
      <c r="J98" s="1">
        <f t="shared" si="36"/>
        <v>0</v>
      </c>
      <c r="K98" s="1">
        <f t="shared" si="37"/>
        <v>0</v>
      </c>
      <c r="L98" s="1">
        <f t="shared" si="38"/>
        <v>0</v>
      </c>
      <c r="M98" s="1">
        <f t="shared" si="39"/>
        <v>0</v>
      </c>
      <c r="N98" s="1">
        <f t="shared" si="40"/>
        <v>0</v>
      </c>
      <c r="O98" s="2">
        <f t="shared" si="41"/>
        <v>0</v>
      </c>
    </row>
    <row r="99" spans="1:15" s="24" customFormat="1" ht="57" x14ac:dyDescent="0.25">
      <c r="A99" s="31">
        <v>80</v>
      </c>
      <c r="B99" s="72" t="s">
        <v>122</v>
      </c>
      <c r="C99" s="32"/>
      <c r="D99" s="77">
        <v>1</v>
      </c>
      <c r="E99" s="77" t="s">
        <v>43</v>
      </c>
      <c r="F99" s="33"/>
      <c r="G99" s="27">
        <v>0</v>
      </c>
      <c r="H99" s="1">
        <f t="shared" si="35"/>
        <v>0</v>
      </c>
      <c r="I99" s="27">
        <v>0</v>
      </c>
      <c r="J99" s="1">
        <f t="shared" si="36"/>
        <v>0</v>
      </c>
      <c r="K99" s="1">
        <f t="shared" si="37"/>
        <v>0</v>
      </c>
      <c r="L99" s="1">
        <f t="shared" si="38"/>
        <v>0</v>
      </c>
      <c r="M99" s="1">
        <f t="shared" si="39"/>
        <v>0</v>
      </c>
      <c r="N99" s="1">
        <f t="shared" si="40"/>
        <v>0</v>
      </c>
      <c r="O99" s="2">
        <f t="shared" si="41"/>
        <v>0</v>
      </c>
    </row>
    <row r="100" spans="1:15" s="24" customFormat="1" ht="71.25" x14ac:dyDescent="0.25">
      <c r="A100" s="31">
        <v>81</v>
      </c>
      <c r="B100" s="72" t="s">
        <v>123</v>
      </c>
      <c r="C100" s="32"/>
      <c r="D100" s="77">
        <v>1</v>
      </c>
      <c r="E100" s="77" t="s">
        <v>43</v>
      </c>
      <c r="F100" s="33"/>
      <c r="G100" s="27">
        <v>0</v>
      </c>
      <c r="H100" s="1">
        <f t="shared" si="35"/>
        <v>0</v>
      </c>
      <c r="I100" s="27">
        <v>0</v>
      </c>
      <c r="J100" s="1">
        <f t="shared" si="36"/>
        <v>0</v>
      </c>
      <c r="K100" s="1">
        <f t="shared" si="37"/>
        <v>0</v>
      </c>
      <c r="L100" s="1">
        <f t="shared" si="38"/>
        <v>0</v>
      </c>
      <c r="M100" s="1">
        <f t="shared" si="39"/>
        <v>0</v>
      </c>
      <c r="N100" s="1">
        <f t="shared" si="40"/>
        <v>0</v>
      </c>
      <c r="O100" s="2">
        <f t="shared" si="41"/>
        <v>0</v>
      </c>
    </row>
    <row r="101" spans="1:15" s="24" customFormat="1" ht="42.75" x14ac:dyDescent="0.25">
      <c r="A101" s="31">
        <v>82</v>
      </c>
      <c r="B101" s="72" t="s">
        <v>124</v>
      </c>
      <c r="C101" s="32"/>
      <c r="D101" s="77">
        <v>1</v>
      </c>
      <c r="E101" s="77" t="s">
        <v>43</v>
      </c>
      <c r="F101" s="33"/>
      <c r="G101" s="27">
        <v>0</v>
      </c>
      <c r="H101" s="1">
        <f t="shared" si="35"/>
        <v>0</v>
      </c>
      <c r="I101" s="27">
        <v>0</v>
      </c>
      <c r="J101" s="1">
        <f t="shared" si="36"/>
        <v>0</v>
      </c>
      <c r="K101" s="1">
        <f t="shared" si="37"/>
        <v>0</v>
      </c>
      <c r="L101" s="1">
        <f t="shared" si="38"/>
        <v>0</v>
      </c>
      <c r="M101" s="1">
        <f t="shared" si="39"/>
        <v>0</v>
      </c>
      <c r="N101" s="1">
        <f t="shared" si="40"/>
        <v>0</v>
      </c>
      <c r="O101" s="2">
        <f t="shared" si="41"/>
        <v>0</v>
      </c>
    </row>
    <row r="102" spans="1:15" s="24" customFormat="1" ht="71.25" x14ac:dyDescent="0.25">
      <c r="A102" s="31">
        <v>83</v>
      </c>
      <c r="B102" s="72" t="s">
        <v>125</v>
      </c>
      <c r="C102" s="32"/>
      <c r="D102" s="77">
        <v>1</v>
      </c>
      <c r="E102" s="77" t="s">
        <v>43</v>
      </c>
      <c r="F102" s="33"/>
      <c r="G102" s="27">
        <v>0</v>
      </c>
      <c r="H102" s="1">
        <f t="shared" si="35"/>
        <v>0</v>
      </c>
      <c r="I102" s="27">
        <v>0</v>
      </c>
      <c r="J102" s="1">
        <f t="shared" si="36"/>
        <v>0</v>
      </c>
      <c r="K102" s="1">
        <f t="shared" si="37"/>
        <v>0</v>
      </c>
      <c r="L102" s="1">
        <f t="shared" si="38"/>
        <v>0</v>
      </c>
      <c r="M102" s="1">
        <f t="shared" si="39"/>
        <v>0</v>
      </c>
      <c r="N102" s="1">
        <f t="shared" si="40"/>
        <v>0</v>
      </c>
      <c r="O102" s="2">
        <f t="shared" si="41"/>
        <v>0</v>
      </c>
    </row>
    <row r="103" spans="1:15" s="24" customFormat="1" ht="71.25" x14ac:dyDescent="0.25">
      <c r="A103" s="31">
        <v>84</v>
      </c>
      <c r="B103" s="72" t="s">
        <v>126</v>
      </c>
      <c r="C103" s="32"/>
      <c r="D103" s="77">
        <v>1</v>
      </c>
      <c r="E103" s="77" t="s">
        <v>43</v>
      </c>
      <c r="F103" s="33"/>
      <c r="G103" s="27">
        <v>0</v>
      </c>
      <c r="H103" s="1">
        <f t="shared" si="35"/>
        <v>0</v>
      </c>
      <c r="I103" s="27">
        <v>0</v>
      </c>
      <c r="J103" s="1">
        <f t="shared" si="36"/>
        <v>0</v>
      </c>
      <c r="K103" s="1">
        <f t="shared" si="37"/>
        <v>0</v>
      </c>
      <c r="L103" s="1">
        <f t="shared" si="38"/>
        <v>0</v>
      </c>
      <c r="M103" s="1">
        <f t="shared" si="39"/>
        <v>0</v>
      </c>
      <c r="N103" s="1">
        <f t="shared" si="40"/>
        <v>0</v>
      </c>
      <c r="O103" s="2">
        <f t="shared" si="41"/>
        <v>0</v>
      </c>
    </row>
    <row r="104" spans="1:15" s="24" customFormat="1" ht="57" x14ac:dyDescent="0.25">
      <c r="A104" s="31">
        <v>85</v>
      </c>
      <c r="B104" s="72" t="s">
        <v>127</v>
      </c>
      <c r="C104" s="32"/>
      <c r="D104" s="77">
        <v>1</v>
      </c>
      <c r="E104" s="77" t="s">
        <v>188</v>
      </c>
      <c r="F104" s="33"/>
      <c r="G104" s="27">
        <v>0</v>
      </c>
      <c r="H104" s="1">
        <f t="shared" si="35"/>
        <v>0</v>
      </c>
      <c r="I104" s="27">
        <v>0</v>
      </c>
      <c r="J104" s="1">
        <f t="shared" si="36"/>
        <v>0</v>
      </c>
      <c r="K104" s="1">
        <f t="shared" si="37"/>
        <v>0</v>
      </c>
      <c r="L104" s="1">
        <f t="shared" si="38"/>
        <v>0</v>
      </c>
      <c r="M104" s="1">
        <f t="shared" si="39"/>
        <v>0</v>
      </c>
      <c r="N104" s="1">
        <f t="shared" si="40"/>
        <v>0</v>
      </c>
      <c r="O104" s="2">
        <f t="shared" si="41"/>
        <v>0</v>
      </c>
    </row>
    <row r="105" spans="1:15" s="24" customFormat="1" ht="85.5" x14ac:dyDescent="0.25">
      <c r="A105" s="31">
        <v>86</v>
      </c>
      <c r="B105" s="72" t="s">
        <v>128</v>
      </c>
      <c r="C105" s="32"/>
      <c r="D105" s="77">
        <v>1</v>
      </c>
      <c r="E105" s="77" t="s">
        <v>189</v>
      </c>
      <c r="F105" s="33"/>
      <c r="G105" s="27">
        <v>0</v>
      </c>
      <c r="H105" s="1">
        <f t="shared" si="35"/>
        <v>0</v>
      </c>
      <c r="I105" s="27">
        <v>0</v>
      </c>
      <c r="J105" s="1">
        <f t="shared" si="36"/>
        <v>0</v>
      </c>
      <c r="K105" s="1">
        <f t="shared" si="37"/>
        <v>0</v>
      </c>
      <c r="L105" s="1">
        <f t="shared" si="38"/>
        <v>0</v>
      </c>
      <c r="M105" s="1">
        <f t="shared" si="39"/>
        <v>0</v>
      </c>
      <c r="N105" s="1">
        <f t="shared" si="40"/>
        <v>0</v>
      </c>
      <c r="O105" s="2">
        <f t="shared" si="41"/>
        <v>0</v>
      </c>
    </row>
    <row r="106" spans="1:15" s="24" customFormat="1" ht="85.5" x14ac:dyDescent="0.25">
      <c r="A106" s="31">
        <v>87</v>
      </c>
      <c r="B106" s="72" t="s">
        <v>129</v>
      </c>
      <c r="C106" s="32"/>
      <c r="D106" s="77">
        <v>1</v>
      </c>
      <c r="E106" s="77" t="s">
        <v>189</v>
      </c>
      <c r="F106" s="33"/>
      <c r="G106" s="27">
        <v>0</v>
      </c>
      <c r="H106" s="1">
        <f t="shared" si="35"/>
        <v>0</v>
      </c>
      <c r="I106" s="27">
        <v>0</v>
      </c>
      <c r="J106" s="1">
        <f t="shared" si="36"/>
        <v>0</v>
      </c>
      <c r="K106" s="1">
        <f t="shared" si="37"/>
        <v>0</v>
      </c>
      <c r="L106" s="1">
        <f t="shared" si="38"/>
        <v>0</v>
      </c>
      <c r="M106" s="1">
        <f t="shared" si="39"/>
        <v>0</v>
      </c>
      <c r="N106" s="1">
        <f t="shared" si="40"/>
        <v>0</v>
      </c>
      <c r="O106" s="2">
        <f t="shared" si="41"/>
        <v>0</v>
      </c>
    </row>
    <row r="107" spans="1:15" s="24" customFormat="1" ht="85.5" x14ac:dyDescent="0.25">
      <c r="A107" s="31">
        <v>88</v>
      </c>
      <c r="B107" s="72" t="s">
        <v>130</v>
      </c>
      <c r="C107" s="32"/>
      <c r="D107" s="77">
        <v>1</v>
      </c>
      <c r="E107" s="77" t="s">
        <v>189</v>
      </c>
      <c r="F107" s="33"/>
      <c r="G107" s="27">
        <v>0</v>
      </c>
      <c r="H107" s="1">
        <f t="shared" si="35"/>
        <v>0</v>
      </c>
      <c r="I107" s="27">
        <v>0</v>
      </c>
      <c r="J107" s="1">
        <f t="shared" si="36"/>
        <v>0</v>
      </c>
      <c r="K107" s="1">
        <f t="shared" si="37"/>
        <v>0</v>
      </c>
      <c r="L107" s="1">
        <f t="shared" si="38"/>
        <v>0</v>
      </c>
      <c r="M107" s="1">
        <f t="shared" si="39"/>
        <v>0</v>
      </c>
      <c r="N107" s="1">
        <f t="shared" si="40"/>
        <v>0</v>
      </c>
      <c r="O107" s="2">
        <f t="shared" si="41"/>
        <v>0</v>
      </c>
    </row>
    <row r="108" spans="1:15" s="24" customFormat="1" ht="85.5" x14ac:dyDescent="0.25">
      <c r="A108" s="31">
        <v>89</v>
      </c>
      <c r="B108" s="72" t="s">
        <v>131</v>
      </c>
      <c r="C108" s="32"/>
      <c r="D108" s="77">
        <v>1</v>
      </c>
      <c r="E108" s="77" t="s">
        <v>190</v>
      </c>
      <c r="F108" s="33"/>
      <c r="G108" s="27">
        <v>0</v>
      </c>
      <c r="H108" s="1">
        <f t="shared" si="35"/>
        <v>0</v>
      </c>
      <c r="I108" s="27">
        <v>0</v>
      </c>
      <c r="J108" s="1">
        <f t="shared" si="36"/>
        <v>0</v>
      </c>
      <c r="K108" s="1">
        <f t="shared" si="37"/>
        <v>0</v>
      </c>
      <c r="L108" s="1">
        <f t="shared" si="38"/>
        <v>0</v>
      </c>
      <c r="M108" s="1">
        <f t="shared" si="39"/>
        <v>0</v>
      </c>
      <c r="N108" s="1">
        <f t="shared" si="40"/>
        <v>0</v>
      </c>
      <c r="O108" s="2">
        <f t="shared" si="41"/>
        <v>0</v>
      </c>
    </row>
    <row r="109" spans="1:15" s="24" customFormat="1" ht="42.75" x14ac:dyDescent="0.25">
      <c r="A109" s="31">
        <v>90</v>
      </c>
      <c r="B109" s="72" t="s">
        <v>132</v>
      </c>
      <c r="C109" s="32"/>
      <c r="D109" s="77">
        <v>1</v>
      </c>
      <c r="E109" s="77" t="s">
        <v>191</v>
      </c>
      <c r="F109" s="33"/>
      <c r="G109" s="27">
        <v>0</v>
      </c>
      <c r="H109" s="1">
        <f t="shared" si="35"/>
        <v>0</v>
      </c>
      <c r="I109" s="27">
        <v>0</v>
      </c>
      <c r="J109" s="1">
        <f t="shared" si="36"/>
        <v>0</v>
      </c>
      <c r="K109" s="1">
        <f t="shared" si="37"/>
        <v>0</v>
      </c>
      <c r="L109" s="1">
        <f t="shared" si="38"/>
        <v>0</v>
      </c>
      <c r="M109" s="1">
        <f t="shared" si="39"/>
        <v>0</v>
      </c>
      <c r="N109" s="1">
        <f t="shared" si="40"/>
        <v>0</v>
      </c>
      <c r="O109" s="2">
        <f t="shared" si="41"/>
        <v>0</v>
      </c>
    </row>
    <row r="110" spans="1:15" s="24" customFormat="1" ht="42.75" x14ac:dyDescent="0.25">
      <c r="A110" s="31">
        <v>91</v>
      </c>
      <c r="B110" s="72" t="s">
        <v>133</v>
      </c>
      <c r="C110" s="32"/>
      <c r="D110" s="77">
        <v>1</v>
      </c>
      <c r="E110" s="77" t="s">
        <v>192</v>
      </c>
      <c r="F110" s="33"/>
      <c r="G110" s="27">
        <v>0</v>
      </c>
      <c r="H110" s="1">
        <f t="shared" si="35"/>
        <v>0</v>
      </c>
      <c r="I110" s="27">
        <v>0</v>
      </c>
      <c r="J110" s="1">
        <f t="shared" si="36"/>
        <v>0</v>
      </c>
      <c r="K110" s="1">
        <f t="shared" si="37"/>
        <v>0</v>
      </c>
      <c r="L110" s="1">
        <f t="shared" si="38"/>
        <v>0</v>
      </c>
      <c r="M110" s="1">
        <f t="shared" si="39"/>
        <v>0</v>
      </c>
      <c r="N110" s="1">
        <f t="shared" si="40"/>
        <v>0</v>
      </c>
      <c r="O110" s="2">
        <f t="shared" si="41"/>
        <v>0</v>
      </c>
    </row>
    <row r="111" spans="1:15" s="24" customFormat="1" ht="57" x14ac:dyDescent="0.25">
      <c r="A111" s="31">
        <v>92</v>
      </c>
      <c r="B111" s="72" t="s">
        <v>134</v>
      </c>
      <c r="C111" s="32"/>
      <c r="D111" s="77">
        <v>1</v>
      </c>
      <c r="E111" s="77" t="s">
        <v>193</v>
      </c>
      <c r="F111" s="33"/>
      <c r="G111" s="27">
        <v>0</v>
      </c>
      <c r="H111" s="1">
        <f t="shared" si="35"/>
        <v>0</v>
      </c>
      <c r="I111" s="27">
        <v>0</v>
      </c>
      <c r="J111" s="1">
        <f t="shared" si="36"/>
        <v>0</v>
      </c>
      <c r="K111" s="1">
        <f t="shared" si="37"/>
        <v>0</v>
      </c>
      <c r="L111" s="1">
        <f t="shared" si="38"/>
        <v>0</v>
      </c>
      <c r="M111" s="1">
        <f t="shared" si="39"/>
        <v>0</v>
      </c>
      <c r="N111" s="1">
        <f t="shared" si="40"/>
        <v>0</v>
      </c>
      <c r="O111" s="2">
        <f t="shared" si="41"/>
        <v>0</v>
      </c>
    </row>
    <row r="112" spans="1:15" s="24" customFormat="1" ht="71.25" x14ac:dyDescent="0.25">
      <c r="A112" s="31">
        <v>93</v>
      </c>
      <c r="B112" s="72" t="s">
        <v>135</v>
      </c>
      <c r="C112" s="32"/>
      <c r="D112" s="77">
        <v>1</v>
      </c>
      <c r="E112" s="77" t="s">
        <v>194</v>
      </c>
      <c r="F112" s="33"/>
      <c r="G112" s="27">
        <v>0</v>
      </c>
      <c r="H112" s="1">
        <f t="shared" si="35"/>
        <v>0</v>
      </c>
      <c r="I112" s="27">
        <v>0</v>
      </c>
      <c r="J112" s="1">
        <f t="shared" si="36"/>
        <v>0</v>
      </c>
      <c r="K112" s="1">
        <f t="shared" si="37"/>
        <v>0</v>
      </c>
      <c r="L112" s="1">
        <f t="shared" si="38"/>
        <v>0</v>
      </c>
      <c r="M112" s="1">
        <f t="shared" si="39"/>
        <v>0</v>
      </c>
      <c r="N112" s="1">
        <f t="shared" si="40"/>
        <v>0</v>
      </c>
      <c r="O112" s="2">
        <f t="shared" si="41"/>
        <v>0</v>
      </c>
    </row>
    <row r="113" spans="1:15" s="24" customFormat="1" ht="28.5" x14ac:dyDescent="0.25">
      <c r="A113" s="31">
        <v>94</v>
      </c>
      <c r="B113" s="72" t="s">
        <v>136</v>
      </c>
      <c r="C113" s="32"/>
      <c r="D113" s="77">
        <v>1</v>
      </c>
      <c r="E113" s="77" t="s">
        <v>194</v>
      </c>
      <c r="F113" s="33"/>
      <c r="G113" s="27">
        <v>0</v>
      </c>
      <c r="H113" s="1">
        <f t="shared" si="35"/>
        <v>0</v>
      </c>
      <c r="I113" s="27">
        <v>0</v>
      </c>
      <c r="J113" s="1">
        <f t="shared" si="36"/>
        <v>0</v>
      </c>
      <c r="K113" s="1">
        <f t="shared" si="37"/>
        <v>0</v>
      </c>
      <c r="L113" s="1">
        <f t="shared" si="38"/>
        <v>0</v>
      </c>
      <c r="M113" s="1">
        <f t="shared" si="39"/>
        <v>0</v>
      </c>
      <c r="N113" s="1">
        <f t="shared" si="40"/>
        <v>0</v>
      </c>
      <c r="O113" s="2">
        <f t="shared" si="41"/>
        <v>0</v>
      </c>
    </row>
    <row r="114" spans="1:15" s="24" customFormat="1" ht="28.5" x14ac:dyDescent="0.25">
      <c r="A114" s="31">
        <v>95</v>
      </c>
      <c r="B114" s="72" t="s">
        <v>137</v>
      </c>
      <c r="C114" s="32"/>
      <c r="D114" s="77">
        <v>1</v>
      </c>
      <c r="E114" s="77" t="s">
        <v>195</v>
      </c>
      <c r="F114" s="33"/>
      <c r="G114" s="27">
        <v>0</v>
      </c>
      <c r="H114" s="1">
        <f t="shared" ref="H114:H115" si="42">+ROUND(F114*G114,0)</f>
        <v>0</v>
      </c>
      <c r="I114" s="27">
        <v>0</v>
      </c>
      <c r="J114" s="1">
        <f t="shared" ref="J114:J115" si="43">ROUND(F114*I114,0)</f>
        <v>0</v>
      </c>
      <c r="K114" s="1">
        <f t="shared" ref="K114:K115" si="44">ROUND(F114+H114+J114,0)</f>
        <v>0</v>
      </c>
      <c r="L114" s="1">
        <f t="shared" ref="L114:L115" si="45">ROUND(F114*D114,0)</f>
        <v>0</v>
      </c>
      <c r="M114" s="1">
        <f t="shared" ref="M114:M115" si="46">ROUND(L114*G114,0)</f>
        <v>0</v>
      </c>
      <c r="N114" s="1">
        <f t="shared" ref="N114:N115" si="47">ROUND(L114*I114,0)</f>
        <v>0</v>
      </c>
      <c r="O114" s="2">
        <f t="shared" ref="O114:O115" si="48">ROUND(L114+N114+M114,0)</f>
        <v>0</v>
      </c>
    </row>
    <row r="115" spans="1:15" s="24" customFormat="1" ht="28.5" x14ac:dyDescent="0.25">
      <c r="A115" s="31">
        <v>96</v>
      </c>
      <c r="B115" s="72" t="s">
        <v>138</v>
      </c>
      <c r="C115" s="32"/>
      <c r="D115" s="77">
        <v>1</v>
      </c>
      <c r="E115" s="77" t="s">
        <v>195</v>
      </c>
      <c r="F115" s="33"/>
      <c r="G115" s="27">
        <v>0</v>
      </c>
      <c r="H115" s="1">
        <f t="shared" si="42"/>
        <v>0</v>
      </c>
      <c r="I115" s="27">
        <v>0</v>
      </c>
      <c r="J115" s="1">
        <f t="shared" si="43"/>
        <v>0</v>
      </c>
      <c r="K115" s="1">
        <f t="shared" si="44"/>
        <v>0</v>
      </c>
      <c r="L115" s="1">
        <f t="shared" si="45"/>
        <v>0</v>
      </c>
      <c r="M115" s="1">
        <f t="shared" si="46"/>
        <v>0</v>
      </c>
      <c r="N115" s="1">
        <f t="shared" si="47"/>
        <v>0</v>
      </c>
      <c r="O115" s="2">
        <f t="shared" si="48"/>
        <v>0</v>
      </c>
    </row>
    <row r="116" spans="1:15" s="24" customFormat="1" ht="42" customHeight="1" thickBot="1" x14ac:dyDescent="0.25">
      <c r="A116" s="19"/>
      <c r="B116" s="52"/>
      <c r="C116" s="52"/>
      <c r="D116" s="52"/>
      <c r="E116" s="52"/>
      <c r="F116" s="52"/>
      <c r="G116" s="52"/>
      <c r="H116" s="52"/>
      <c r="I116" s="52"/>
      <c r="J116" s="52"/>
      <c r="K116" s="52"/>
      <c r="L116" s="52"/>
      <c r="M116" s="53" t="s">
        <v>35</v>
      </c>
      <c r="N116" s="53"/>
      <c r="O116" s="30">
        <f>SUMIF(G:G,0%,L:L)</f>
        <v>0</v>
      </c>
    </row>
    <row r="117" spans="1:15" s="24" customFormat="1" ht="39" customHeight="1" thickBot="1" x14ac:dyDescent="0.25">
      <c r="A117" s="38" t="s">
        <v>24</v>
      </c>
      <c r="B117" s="39"/>
      <c r="C117" s="39"/>
      <c r="D117" s="39"/>
      <c r="E117" s="39"/>
      <c r="F117" s="39"/>
      <c r="G117" s="39"/>
      <c r="H117" s="39"/>
      <c r="I117" s="39"/>
      <c r="J117" s="39"/>
      <c r="K117" s="39"/>
      <c r="L117" s="39"/>
      <c r="M117" s="54" t="s">
        <v>10</v>
      </c>
      <c r="N117" s="54"/>
      <c r="O117" s="4">
        <f>SUMIF(G:G,5%,L:L)</f>
        <v>0</v>
      </c>
    </row>
    <row r="118" spans="1:15" s="24" customFormat="1" ht="30" customHeight="1" x14ac:dyDescent="0.2">
      <c r="A118" s="34" t="s">
        <v>42</v>
      </c>
      <c r="B118" s="35"/>
      <c r="C118" s="35"/>
      <c r="D118" s="35"/>
      <c r="E118" s="35"/>
      <c r="F118" s="35"/>
      <c r="G118" s="35"/>
      <c r="H118" s="35"/>
      <c r="I118" s="35"/>
      <c r="J118" s="35"/>
      <c r="K118" s="35"/>
      <c r="L118" s="36"/>
      <c r="M118" s="54" t="s">
        <v>11</v>
      </c>
      <c r="N118" s="54"/>
      <c r="O118" s="4">
        <f>SUMIF(G:G,19%,L:L)</f>
        <v>0</v>
      </c>
    </row>
    <row r="119" spans="1:15" s="24" customFormat="1" ht="30" customHeight="1" x14ac:dyDescent="0.2">
      <c r="A119" s="37"/>
      <c r="B119" s="37"/>
      <c r="C119" s="37"/>
      <c r="D119" s="37"/>
      <c r="E119" s="37"/>
      <c r="F119" s="37"/>
      <c r="G119" s="37"/>
      <c r="H119" s="37"/>
      <c r="I119" s="37"/>
      <c r="J119" s="37"/>
      <c r="K119" s="37"/>
      <c r="L119" s="37"/>
      <c r="M119" s="55" t="s">
        <v>7</v>
      </c>
      <c r="N119" s="56"/>
      <c r="O119" s="5">
        <f>SUM(O116:O118)</f>
        <v>0</v>
      </c>
    </row>
    <row r="120" spans="1:15" s="24" customFormat="1" ht="30" customHeight="1" x14ac:dyDescent="0.2">
      <c r="A120" s="37"/>
      <c r="B120" s="37"/>
      <c r="C120" s="37"/>
      <c r="D120" s="37"/>
      <c r="E120" s="37"/>
      <c r="F120" s="37"/>
      <c r="G120" s="37"/>
      <c r="H120" s="37"/>
      <c r="I120" s="37"/>
      <c r="J120" s="37"/>
      <c r="K120" s="37"/>
      <c r="L120" s="37"/>
      <c r="M120" s="57" t="s">
        <v>12</v>
      </c>
      <c r="N120" s="58"/>
      <c r="O120" s="6">
        <f>ROUND(O117*5%,0)</f>
        <v>0</v>
      </c>
    </row>
    <row r="121" spans="1:15" s="24" customFormat="1" ht="30" customHeight="1" x14ac:dyDescent="0.2">
      <c r="A121" s="37"/>
      <c r="B121" s="37"/>
      <c r="C121" s="37"/>
      <c r="D121" s="37"/>
      <c r="E121" s="37"/>
      <c r="F121" s="37"/>
      <c r="G121" s="37"/>
      <c r="H121" s="37"/>
      <c r="I121" s="37"/>
      <c r="J121" s="37"/>
      <c r="K121" s="37"/>
      <c r="L121" s="37"/>
      <c r="M121" s="57" t="s">
        <v>13</v>
      </c>
      <c r="N121" s="58"/>
      <c r="O121" s="4">
        <f>ROUND(O118*19%,0)</f>
        <v>0</v>
      </c>
    </row>
    <row r="122" spans="1:15" s="24" customFormat="1" ht="30" customHeight="1" x14ac:dyDescent="0.2">
      <c r="A122" s="37"/>
      <c r="B122" s="37"/>
      <c r="C122" s="37"/>
      <c r="D122" s="37"/>
      <c r="E122" s="37"/>
      <c r="F122" s="37"/>
      <c r="G122" s="37"/>
      <c r="H122" s="37"/>
      <c r="I122" s="37"/>
      <c r="J122" s="37"/>
      <c r="K122" s="37"/>
      <c r="L122" s="37"/>
      <c r="M122" s="55" t="s">
        <v>14</v>
      </c>
      <c r="N122" s="56"/>
      <c r="O122" s="5">
        <f>SUM(O120:O121)</f>
        <v>0</v>
      </c>
    </row>
    <row r="123" spans="1:15" s="24" customFormat="1" ht="30" customHeight="1" x14ac:dyDescent="0.2">
      <c r="A123" s="37"/>
      <c r="B123" s="37"/>
      <c r="C123" s="37"/>
      <c r="D123" s="37"/>
      <c r="E123" s="37"/>
      <c r="F123" s="37"/>
      <c r="G123" s="37"/>
      <c r="H123" s="37"/>
      <c r="I123" s="37"/>
      <c r="J123" s="37"/>
      <c r="K123" s="37"/>
      <c r="L123" s="37"/>
      <c r="M123" s="69" t="s">
        <v>33</v>
      </c>
      <c r="N123" s="70"/>
      <c r="O123" s="4">
        <f>SUMIF(I:I,8%,N:N)</f>
        <v>0</v>
      </c>
    </row>
    <row r="124" spans="1:15" s="24" customFormat="1" ht="37.5" customHeight="1" x14ac:dyDescent="0.2">
      <c r="A124" s="37"/>
      <c r="B124" s="37"/>
      <c r="C124" s="37"/>
      <c r="D124" s="37"/>
      <c r="E124" s="37"/>
      <c r="F124" s="37"/>
      <c r="G124" s="37"/>
      <c r="H124" s="37"/>
      <c r="I124" s="37"/>
      <c r="J124" s="37"/>
      <c r="K124" s="37"/>
      <c r="L124" s="37"/>
      <c r="M124" s="67" t="s">
        <v>32</v>
      </c>
      <c r="N124" s="68"/>
      <c r="O124" s="5">
        <f>SUM(O123)</f>
        <v>0</v>
      </c>
    </row>
    <row r="125" spans="1:15" s="24" customFormat="1" ht="44.25" customHeight="1" x14ac:dyDescent="0.2">
      <c r="A125" s="37"/>
      <c r="B125" s="37"/>
      <c r="C125" s="37"/>
      <c r="D125" s="37"/>
      <c r="E125" s="37"/>
      <c r="F125" s="37"/>
      <c r="G125" s="37"/>
      <c r="H125" s="37"/>
      <c r="I125" s="37"/>
      <c r="J125" s="37"/>
      <c r="K125" s="37"/>
      <c r="L125" s="37"/>
      <c r="M125" s="67" t="s">
        <v>15</v>
      </c>
      <c r="N125" s="68"/>
      <c r="O125" s="5">
        <f>+O119+O122+O124</f>
        <v>0</v>
      </c>
    </row>
    <row r="128" spans="1:15" x14ac:dyDescent="0.25">
      <c r="B128" s="29"/>
      <c r="C128" s="29"/>
    </row>
    <row r="129" spans="1:3" x14ac:dyDescent="0.25">
      <c r="B129" s="50"/>
      <c r="C129" s="50"/>
    </row>
    <row r="130" spans="1:3" ht="15.75" thickBot="1" x14ac:dyDescent="0.3">
      <c r="B130" s="51"/>
      <c r="C130" s="51"/>
    </row>
    <row r="131" spans="1:3" x14ac:dyDescent="0.25">
      <c r="B131" s="41" t="s">
        <v>20</v>
      </c>
      <c r="C131" s="41"/>
    </row>
    <row r="133" spans="1:3" x14ac:dyDescent="0.25">
      <c r="A133" s="25" t="s">
        <v>44</v>
      </c>
    </row>
  </sheetData>
  <sheetProtection algorithmName="SHA-512" hashValue="EnEGoD8KCl/EWsZhEndmOXb5Z6bxbC5f4PAxLbOy8ILgXfsstaHSLvsKQaSaW3Pp4kWFBxysGI7U7jwfbtVqZQ==" saltValue="ZfiJhLskntkD8vMaA6k/yw==" spinCount="100000" sheet="1" selectLockedCells="1"/>
  <mergeCells count="30">
    <mergeCell ref="M122:N122"/>
    <mergeCell ref="M125:N125"/>
    <mergeCell ref="M123:N123"/>
    <mergeCell ref="M124:N124"/>
    <mergeCell ref="N2:O2"/>
    <mergeCell ref="N3:O3"/>
    <mergeCell ref="N4:O4"/>
    <mergeCell ref="N5:O5"/>
    <mergeCell ref="A2:A5"/>
    <mergeCell ref="D12:G12"/>
    <mergeCell ref="A12:B16"/>
    <mergeCell ref="B2:M2"/>
    <mergeCell ref="B3:M3"/>
    <mergeCell ref="B4:M5"/>
    <mergeCell ref="A118:L125"/>
    <mergeCell ref="A117:L117"/>
    <mergeCell ref="A10:B10"/>
    <mergeCell ref="B131:C131"/>
    <mergeCell ref="D14:G14"/>
    <mergeCell ref="D16:G16"/>
    <mergeCell ref="F10:G10"/>
    <mergeCell ref="L10:N10"/>
    <mergeCell ref="B129:C130"/>
    <mergeCell ref="B116:L116"/>
    <mergeCell ref="M116:N116"/>
    <mergeCell ref="M117:N117"/>
    <mergeCell ref="M118:N118"/>
    <mergeCell ref="M119:N119"/>
    <mergeCell ref="M120:N120"/>
    <mergeCell ref="M121:N121"/>
  </mergeCells>
  <dataValidations count="1">
    <dataValidation type="whole" allowBlank="1" showInputMessage="1" showErrorMessage="1" sqref="F20:F115">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G20:G115</xm:sqref>
        </x14:dataValidation>
        <x14:dataValidation type="list" allowBlank="1" showInputMessage="1" showErrorMessage="1">
          <x14:formula1>
            <xm:f>Hoja2!$F$7:$F$8</xm:f>
          </x14:formula1>
          <xm:sqref>I20:I115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2023-11-10T22:42:29Z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