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3\U-CD-029 ELEMENTOS SST\"/>
    </mc:Choice>
  </mc:AlternateContent>
  <bookViews>
    <workbookView xWindow="0" yWindow="0" windowWidth="21600" windowHeight="8640"/>
  </bookViews>
  <sheets>
    <sheet name="Hoja1" sheetId="1" r:id="rId1"/>
    <sheet name="Hoja2" sheetId="2" r:id="rId2"/>
  </sheets>
  <definedNames>
    <definedName name="_xlnm.Print_Area" localSheetId="0">Hoja1!$A$1:$O$64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54" i="1" l="1"/>
  <c r="H46" i="1" l="1"/>
  <c r="H45" i="1"/>
  <c r="H44" i="1"/>
  <c r="H43" i="1"/>
  <c r="H42" i="1"/>
  <c r="H41" i="1"/>
  <c r="H40" i="1"/>
  <c r="H39" i="1"/>
  <c r="H38" i="1"/>
  <c r="H37" i="1"/>
  <c r="H36" i="1"/>
  <c r="H35" i="1"/>
  <c r="H34" i="1"/>
  <c r="H33" i="1"/>
  <c r="H32" i="1"/>
  <c r="H31" i="1"/>
  <c r="H30" i="1"/>
  <c r="H29" i="1"/>
  <c r="H28" i="1"/>
  <c r="H27" i="1"/>
  <c r="H26" i="1"/>
  <c r="H25" i="1"/>
  <c r="H24" i="1"/>
  <c r="H23" i="1"/>
  <c r="H20" i="1"/>
  <c r="H22" i="1"/>
  <c r="M46" i="1" l="1"/>
  <c r="L46" i="1"/>
  <c r="M45" i="1"/>
  <c r="L45" i="1"/>
  <c r="K45" i="1"/>
  <c r="M44" i="1"/>
  <c r="L44" i="1"/>
  <c r="M43" i="1"/>
  <c r="L43" i="1"/>
  <c r="K43" i="1"/>
  <c r="M42" i="1"/>
  <c r="L42" i="1"/>
  <c r="M41" i="1"/>
  <c r="L41" i="1"/>
  <c r="K41" i="1"/>
  <c r="M40" i="1"/>
  <c r="L40" i="1"/>
  <c r="M39" i="1"/>
  <c r="L39" i="1"/>
  <c r="K39" i="1"/>
  <c r="M38" i="1"/>
  <c r="L38" i="1"/>
  <c r="M37" i="1"/>
  <c r="L37" i="1"/>
  <c r="K37" i="1"/>
  <c r="M36" i="1"/>
  <c r="L36" i="1"/>
  <c r="M35" i="1"/>
  <c r="L35" i="1"/>
  <c r="K35" i="1"/>
  <c r="M34" i="1"/>
  <c r="L34" i="1"/>
  <c r="M33" i="1"/>
  <c r="L33" i="1"/>
  <c r="M32" i="1"/>
  <c r="L32" i="1"/>
  <c r="N31" i="1"/>
  <c r="M31" i="1"/>
  <c r="L31" i="1"/>
  <c r="O31" i="1" s="1"/>
  <c r="M30" i="1"/>
  <c r="L30" i="1"/>
  <c r="N29" i="1"/>
  <c r="M29" i="1"/>
  <c r="L29" i="1"/>
  <c r="M28" i="1"/>
  <c r="L28" i="1"/>
  <c r="N27" i="1"/>
  <c r="M27" i="1"/>
  <c r="L27" i="1"/>
  <c r="M26" i="1"/>
  <c r="L26" i="1"/>
  <c r="M25" i="1"/>
  <c r="L25" i="1"/>
  <c r="M24" i="1"/>
  <c r="L24" i="1"/>
  <c r="N23" i="1"/>
  <c r="M23" i="1"/>
  <c r="L23" i="1"/>
  <c r="M22" i="1"/>
  <c r="L22" i="1"/>
  <c r="N20" i="1"/>
  <c r="M20" i="1"/>
  <c r="L20" i="1"/>
  <c r="J46" i="1"/>
  <c r="N46" i="1" s="1"/>
  <c r="J45" i="1"/>
  <c r="N45" i="1" s="1"/>
  <c r="J44" i="1"/>
  <c r="N44" i="1" s="1"/>
  <c r="J43" i="1"/>
  <c r="N43" i="1" s="1"/>
  <c r="J42" i="1"/>
  <c r="N42" i="1" s="1"/>
  <c r="J41" i="1"/>
  <c r="N41" i="1" s="1"/>
  <c r="O41" i="1" s="1"/>
  <c r="J40" i="1"/>
  <c r="N40" i="1" s="1"/>
  <c r="J39" i="1"/>
  <c r="N39" i="1" s="1"/>
  <c r="J38" i="1"/>
  <c r="N38" i="1" s="1"/>
  <c r="J37" i="1"/>
  <c r="N37" i="1" s="1"/>
  <c r="J36" i="1"/>
  <c r="N36" i="1" s="1"/>
  <c r="J35" i="1"/>
  <c r="N35" i="1" s="1"/>
  <c r="J34" i="1"/>
  <c r="N34" i="1" s="1"/>
  <c r="J33" i="1"/>
  <c r="K33" i="1" s="1"/>
  <c r="J32" i="1"/>
  <c r="N32" i="1" s="1"/>
  <c r="J31" i="1"/>
  <c r="K31" i="1" s="1"/>
  <c r="J30" i="1"/>
  <c r="N30" i="1" s="1"/>
  <c r="J29" i="1"/>
  <c r="K29" i="1" s="1"/>
  <c r="J28" i="1"/>
  <c r="N28" i="1" s="1"/>
  <c r="J27" i="1"/>
  <c r="K27" i="1" s="1"/>
  <c r="J26" i="1"/>
  <c r="N26" i="1" s="1"/>
  <c r="J25" i="1"/>
  <c r="K25" i="1" s="1"/>
  <c r="J24" i="1"/>
  <c r="N24" i="1" s="1"/>
  <c r="J23" i="1"/>
  <c r="K23" i="1" s="1"/>
  <c r="J22" i="1"/>
  <c r="N22" i="1" s="1"/>
  <c r="O22" i="1" s="1"/>
  <c r="J20" i="1"/>
  <c r="K20" i="1" s="1"/>
  <c r="L21" i="1"/>
  <c r="J21" i="1"/>
  <c r="N21" i="1" s="1"/>
  <c r="H21" i="1"/>
  <c r="M21" i="1" s="1"/>
  <c r="L19" i="1"/>
  <c r="J19" i="1"/>
  <c r="N19" i="1" s="1"/>
  <c r="H19" i="1"/>
  <c r="M19" i="1" s="1"/>
  <c r="O24" i="1" l="1"/>
  <c r="O23" i="1"/>
  <c r="O37" i="1"/>
  <c r="O27" i="1"/>
  <c r="O25" i="1"/>
  <c r="N33" i="1"/>
  <c r="O33" i="1" s="1"/>
  <c r="K22" i="1"/>
  <c r="K24" i="1"/>
  <c r="K26" i="1"/>
  <c r="K28" i="1"/>
  <c r="K30" i="1"/>
  <c r="K32" i="1"/>
  <c r="O28" i="1"/>
  <c r="O32" i="1"/>
  <c r="K34" i="1"/>
  <c r="K36" i="1"/>
  <c r="K38" i="1"/>
  <c r="K40" i="1"/>
  <c r="K42" i="1"/>
  <c r="K44" i="1"/>
  <c r="K46" i="1"/>
  <c r="O36" i="1"/>
  <c r="O40" i="1"/>
  <c r="O44" i="1"/>
  <c r="N25" i="1"/>
  <c r="O30" i="1"/>
  <c r="O45" i="1"/>
  <c r="O34" i="1"/>
  <c r="O38" i="1"/>
  <c r="O20" i="1"/>
  <c r="O26" i="1"/>
  <c r="O29" i="1"/>
  <c r="O35" i="1"/>
  <c r="O39" i="1"/>
  <c r="O42" i="1"/>
  <c r="O46" i="1"/>
  <c r="O43" i="1"/>
  <c r="O19" i="1"/>
  <c r="O21" i="1"/>
  <c r="K19" i="1"/>
  <c r="K21" i="1"/>
  <c r="O48" i="1"/>
  <c r="O51" i="1" s="1"/>
  <c r="O47" i="1"/>
  <c r="O55" i="1" l="1"/>
  <c r="O49" i="1" l="1"/>
  <c r="O52" i="1" l="1"/>
  <c r="O53" i="1" s="1"/>
  <c r="O50" i="1"/>
  <c r="O56"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<sst xmlns="http://schemas.openxmlformats.org/spreadsheetml/2006/main" count="101" uniqueCount="76">
  <si>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</si>
  <si>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</si>
  <si>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</si>
  <si>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</si>
  <si>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</si>
  <si>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</si>
  <si>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</si>
  <si>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</si>
  <si>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</si>
  <si>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</si>
  <si>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</si>
  <si>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</si>
  <si>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</si>
  <si>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</si>
  <si>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</si>
  <si>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</si>
  <si>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</si>
  <si>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</si>
  <si>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</si>
  <si>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</si>
  <si>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</si>
  <si>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</si>
  <si>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</si>
  <si>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</si>
  <si>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</si>
  <si>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</si>
  <si>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</si>
  <si>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</si>
  <si>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</si>
  <si>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</si>
  <si>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</si>
  <si>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</si>
  <si>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</si>
  <si>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</si>
  <si>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</si>
  <si>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</si>
  <si>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</si>
  <si>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</si>
  <si>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</si>
  <si>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</si>
  <si>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</si>
  <si>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t>32.1-4.1</t>
  </si>
  <si>
    <r>
      <rPr>
        <b/>
        <sz val="10"/>
        <rFont val="Arial"/>
        <family val="2"/>
      </rPr>
      <t xml:space="preserve">   </t>
    </r>
    <r>
      <rPr>
        <sz val="10"/>
        <rFont val="Arial"/>
        <family val="2"/>
      </rPr>
      <t xml:space="preserve">   AÑO   /   MES   /   DÍA</t>
    </r>
  </si>
  <si>
    <t>Eslinga de posicionamiento con las siguientes características: con las siguientes características: Reata: Poliester de alta tenacidad; Hebillas: Acero forjado; Ganchos: Acero forjado. Resistencia: 5.000 lb (22.2 KN); Peso: 1.200 gr (aprox); Longitud: 1.8 (6 ft) (ajustable); Absorbedor: Poliéster       6ft;       Cubierta: Termoencogible.Conforme a los requerimientos ANSI/ASSE Z359.3-2017 ANSI/ASSE Z359.12-2009  </t>
  </si>
  <si>
    <t>Eslinga graduable con absorbedor con las siguientes características: Reata: Poliester de alta tenacidad; Hebillas: Acero forjado; Ganchos: Acero forjado. Resistencia: 5.000 lb (22.2 KN); Peso: 2.600 gr (aprox); Longitud: 1.8 (6 ft) (ajustable); Absorbedor: Poliéster 6ft; Cubierta: Termoencogible.Conforme a los requerimientos ANSI/ASSE Z359.13-2013 ANSI/ASSE Z359.12-2009  </t>
  </si>
  <si>
    <t>Arnés: se ajusta al torso y a la pelvis del trabajador, diseñado para distribuir las cargas producidas por una caída libre y distribuir la fuerza de detención de esta sobre la parte superior de los muslos, la pelvis, el pecho y los hombros y que tiene componentes para conectarlo a los diferentes dispositivos de protección contra caídas. Debe constar de correas o de elementos similares de ajuste, situados en la región pelviana, muslos, cintura, pecho y hombros y como mínimo, una argolla dorsal y debe ser certificado conforme a las normas nacionales e internacionales vigentes. Las correas y los hilos de costura del arnés deben estar fabricados con fibras sintéticas que posean características equivalentes a las de las fibras de poliéster o poliamida, con una resistencia a la fuerza, al envejecimiento a la abrasión y al calor, equivalente a las poliamidas. En ningún caso, deberán ser remachados y los hilos de costura deben ser de diferente color para facilitar la inspección. Las argollas del arnés    deben    tener    una resistencia mínima de rotura de 5.000 libras. El ancho de las correas que sujetan al cuerpo durante y después de detenida la caída, será mínimo de 1- 5/8 pulgadas (41 mm).  </t>
  </si>
  <si>
    <t>PUNTOS DE ANCLAJE FIJOS: Certificados  resistencia mínima de 5.000 libras a cada punto de anclaje, por persona conectada. </t>
  </si>
  <si>
    <t>Escalera de fibra de vidrio certificada de 32 pasos. Debe contener los siguientes datos: marca, serial, fecha de fabricación, tiempo de vida útil, historial de uso, ficha técnica, certificación del fabricante y observaciones</t>
  </si>
  <si>
    <t>Escalera Tipo Gato o escaleras fijas: Tener unos peldaños con una anchura mínima de 40 cm. • Una distancia máxima entre los peldaños de 30 cm. • Distancia mínima de 75 cm entre el frente de los escalones y las paredes más próximas al lado del ascenso • Distancia mínima de 16 cm entre la parte posterior de los escalones y el objeto fijo más próximo. • Espacio libre a ambos lados del eje de la escala de 40 cm. Altura máxima 3 mts. Debidamente certificada. Debe contener los siguientes datos: marca, serial, fecha de fabricación, tiempo de vida útil, historial de uso, ficha técnica, certificación del fabricante y observaciones.</t>
  </si>
  <si>
    <t>• Escalera tijera en fibra de vidrio de tres peldaños, con las siguientes características: • Extra fuerte, liviana y aislada • 3 pasos, más la plataforma • 0.90 metros de altura, hasta la plataforma. • Peso 6.5 Kg. • Plataforma de plástico ABS. • Bisagras en acero galvanizado. • Peldaños Planos en aluminio ranurado, • 250 libras de Capacidad de Carga, o 114 Kilogramos • Zapatas de acero galvanizado con Caucho • Uso Comercial. TIPO I. •  Debe contener los siguientes datos: marca, serial, fecha de fabricación, tiempo de vida útil, historial de uso, ficha técnica, certificación del fabricante y observaciones.</t>
  </si>
  <si>
    <t>• ANDAMIO EN ALUMINIO:  • Estructural certificado • Altura de trabajo 7 m • Altura del equipo 6 m • Altura de plataforma 1 m • Area de trabajo de 1.5 m x 1 Mtrs con acoples rápidos resortados en sus diagonales para rápido armado • Incluye 3 secciones de andamio 1 plataforma y 4 ruedas de 5" con freno • Cumple norma NTC 1642 Debe contener los siguientes datos: marca, serial, fecha de fabricación, tiempo de vida útil, historial de uso, ficha técnica, certificación del fabricante y observaciones y manual de instrucciones</t>
  </si>
  <si>
    <t>Caja de Tapabocas desechables en empaque individual x 50 unidades Tapa Bocas Quirúrgico Termo Sellado 3 Capas con Ajustador Nasal, caja por 50 unidades de máscara facial. Registro Invima</t>
  </si>
  <si>
    <t>Mono gafas  de seguridad  lente anti- empañante: Composición ¿ Lentes de policarbonato de gran resistencia a impactos, que absorben el 99,9% de los rayos UV ¿ Se adaptan a la mayoría de lentes • Cumplen con la norma ANSI  Z87.1   – Especificaciones (Características Técnicas):      Ofrece protección   frente  a impacto de partículas de alta velocidad.   · Protección  contra la radiación     UV.    · Construcción    liviana.   · Tratamiento anti-rayadura para una mayor duración de los lentes y una mejora en la visión. · Lentes en policarbonato, altamente resistentes al impacto. · No son resistentes a salpicaduras de solventes químicos. · Cumple con los requerimientos físicos y ópticos de la norma ANSI Z87.1. como protector de alto impacto  </t>
  </si>
  <si>
    <t>Delantal largo carnaza para guadañar: Fabricado con carnaza de excelente calidad especial para trabajos de fundición, soldaduras, mecánica, guadaña dores. Medidas: 60X120  </t>
  </si>
  <si>
    <t>Impermeables chaqueta pantalón: Conjunto impermeable PVC dos piezas con las siguientes caracteristicas: *Fabricada en tela poliester con recubrimiento en PVC csl. 16 (33 mm de espesor) *Traje de dos piezas *Chaqueta con capucha *Tela anti desgarro de alta resistencia *Costuras termo selladas, botones y cremallera frontal en chaqueta *Pantalón con pechera y tirantes. *Clear laterales   en   la capucha para mayor visibilidad.</t>
  </si>
  <si>
    <t>par de Botas de caucho: Fabricadas en PVC caña alta. Certificada por norma Icontec.</t>
  </si>
  <si>
    <t>Gorro tipo pava con chavito: Material: Poliéster polar hipo alergénico  </t>
  </si>
  <si>
    <t>Chaleco protección para Guadañar: Correa de hombro dobles con las siguientes características: * Conexión robusta - La conexión de la correa de nailon está hecha de piezas de plástico reforzado. *Gancho de liberación - Gancho reforzado de acero de alta resistencia con liberación de emergencia. *Nailon reforzado: hecho de nailon de alta calidad para mayor resistencia y durabilidad.  </t>
  </si>
  <si>
    <t>Caretas:    Descripción: Casquete     porta visor fabricado en polipropileno de alta  densidad  con sistema de  suspensión con ratchet que permite intercambiar   visores en policarbonato   de  alta resistencia con y sin ribete metálico,   al  igual  que visores en malla metálica. Características técnicas: *Cabezal fabricado en polopropileno de alta densidad. *Protege zona gfrontal de la cabeza *Visor levantable. *Sistema de ratcet, para ajuste seguro. *Soporte para uso de visores de policarbonato.*Alta resistencia *Posee filtro UV y F (Antiempañante) *Regulaci+ón en la parte superior por medio de PIN. *Mayor resistencia térmica química. *Peso casquete: 280 grs *Peso visor: 1360 grs</t>
  </si>
  <si>
    <t>Guantes de poliéster: recubiertos en Poliuretano DIP NORMAL Puño tejido. Alta resistencia mecánica. Elaborado: 40% Polyester • 60% Poliuretano • Dip Normal. Largo: 9” (22.86cm). Puño tejido. Nylon tejido continuo para gran destreza. Dorso aireado para mantener fresca la mano. Recubierto de Poliuretano en la palma y los dedos para la resistencia de abrasión.</t>
  </si>
  <si>
    <t>Caja de guantes de látex por 100 unidades talla L</t>
  </si>
  <si>
    <t>Protectores auditivos: Características: • Diadema plástica con protector en espuma laminada • Copas plásticas con almohadilla        resistente • Liviano y fabricado sin partes metálicas • Copas graduables de forma vertical</t>
  </si>
  <si>
    <t>Jabon liquido antibacterial para manos caja para dispensador 1,000 Cc</t>
  </si>
  <si>
    <t>Rollo X 100M de toallasdesechable para secado de manos triple hoja</t>
  </si>
  <si>
    <t>Insumos botiquín tipo C (venditas antisépticas, gasas, esparadrapo, jabón quirúrgico)</t>
  </si>
  <si>
    <t>Amplificador prophonic pa450cusb. 2 cornetas metálicas 8 pulgadas con unidad incorporada Micrófono dinamico con cable de alta(6.3mm ts) de 2 metros Base para micrófono de mesa con su respectiva abrazadera.</t>
  </si>
  <si>
    <t>UNIDAD</t>
  </si>
  <si>
    <t>Cuerdas Semiestática: Tipo A: Linea de visa con mosquetón estructurero o con ojo cosido de 10-15-20-25- 30-40-50-60-70-80 hasta 200 mtros. La cuerda semiestatica debe estar fabricada y certificada bajo los estándares de la norma CE EN 189. Caracteristicas: Construcción: Kernmantle Materia prima: 100% poliamida trenzada.Colores: Puede ser Blanca, negra, roja, verde, azul, amarilla.  50 mtrs x 11 mm.</t>
  </si>
  <si>
    <t xml:space="preserve">Protectores respiratorios: Respirador con válvula de soldadura: Lijado de metal y molienda Con Válvula para ayudar a reducir el calor y la humedad dentro del respirador.
Clase de filtro: N95 Factor de protección asignado: 10
Tamaño del respirador: Estándar
Con válvula de Exhalación.
</t>
  </si>
  <si>
    <t>Protector facial para humos y vapores: Pieza facial de media cara doble cartucho, ofrece la posibilidad de usar filtros y cartuchos reemplazables para protección contra ciertos gases, vapores y material particulado como polvo, neblina y humos.</t>
  </si>
  <si>
    <t>BATA ANTIFLUIDO: Manga larga con las siguientes características: 
 Puño en Rib (algodón)
* Tiras de amarre en la parte trasera
* Resistente a fluidos y solventes
* No se deshilacha ni despeluza
* Es antialérgica
* Antibacteriana tallada
MATERIAL DE FABRICACIÓN: SMS 35 Gr (Color azul y blanco)
PRESENTACIÓN: Individual.
Talla L
  </t>
  </si>
  <si>
    <t>Guantes desechables de nitrilo (Verdes) HD para la industria, diseñado para la protección de las manos en labores que requieran alto nivel de destreza. bolsa individual para mitigar la manipulación y contaminación de este. Caja x 100 unidades</t>
  </si>
  <si>
    <r>
      <rPr>
        <b/>
        <sz val="10"/>
        <rFont val="Arial"/>
        <family val="2"/>
      </rPr>
      <t>NOTA 1:</t>
    </r>
    <r>
      <rPr>
        <sz val="10"/>
        <rFont val="Arial"/>
        <family val="2"/>
      </rPr>
      <t xml:space="preserve"> Señor cotizante tenga en cuenta que es su obligación conocer y aplicar el tipo de tributo de acuerdo al bien y/o servicio a ofertar.
</t>
    </r>
    <r>
      <rPr>
        <b/>
        <sz val="10"/>
        <rFont val="Arial"/>
        <family val="2"/>
      </rPr>
      <t>NOTA 2:</t>
    </r>
    <r>
      <rPr>
        <sz val="10"/>
        <rFont val="Arial"/>
        <family val="2"/>
      </rPr>
      <t xml:space="preserve"> Señor cotizante recuerde que este formato se encuentra formulado y no admite valores con decimales en los precios unitarios.
</t>
    </r>
    <r>
      <rPr>
        <b/>
        <sz val="10"/>
        <rFont val="Arial"/>
        <family val="2"/>
      </rPr>
      <t>NOTA 3:</t>
    </r>
    <r>
      <rPr>
        <sz val="10"/>
        <rFont val="Arial"/>
        <family val="2"/>
      </rPr>
      <t xml:space="preserve"> Tenga en cuenta el “Art. 477” del estatuto tributario, donde se presenta la aclaración de bienes exentos. 
</t>
    </r>
    <r>
      <rPr>
        <b/>
        <sz val="10"/>
        <rFont val="Arial"/>
        <family val="2"/>
      </rPr>
      <t>NOTA 4:</t>
    </r>
    <r>
      <rPr>
        <sz val="10"/>
        <rFont val="Arial"/>
        <family val="2"/>
      </rPr>
      <t xml:space="preserve"> Tenga en cuenta el “Art. 476” del estatuto tributario,  donde se presenta la aclaración de servicios excluidos.                                                                  
</t>
    </r>
    <r>
      <rPr>
        <b/>
        <sz val="10"/>
        <rFont val="Arial"/>
        <family val="2"/>
      </rPr>
      <t>NOTA 5</t>
    </r>
    <r>
      <rPr>
        <sz val="10"/>
        <rFont val="Arial"/>
        <family val="2"/>
      </rPr>
      <t>: Tenga en cuenta  que lo dispuesto en los artículos 426, 512-1,</t>
    </r>
    <r>
      <rPr>
        <b/>
        <sz val="10"/>
        <rFont val="Arial"/>
        <family val="2"/>
      </rPr>
      <t xml:space="preserve"> HASTA</t>
    </r>
    <r>
      <rPr>
        <sz val="10"/>
        <rFont val="Arial"/>
        <family val="2"/>
      </rPr>
      <t xml:space="preserve"> 512-13 del Estatuto tributario y normas concordantes. los cuales hacen referencia</t>
    </r>
    <r>
      <rPr>
        <b/>
        <sz val="10"/>
        <rFont val="Arial"/>
        <family val="2"/>
      </rPr>
      <t xml:space="preserve"> IMPUESTO NACIONAL AL CONSUMO</t>
    </r>
    <r>
      <rPr>
        <sz val="10"/>
        <rFont val="Arial"/>
        <family val="2"/>
      </rPr>
      <t xml:space="preserve"> para Personas Naturales y Persona Juridicas.                                                                                                                                                                                                                                                                                                                                                                                                                                                                                  
</t>
    </r>
    <r>
      <rPr>
        <b/>
        <sz val="10"/>
        <rFont val="Arial"/>
        <family val="2"/>
      </rPr>
      <t>NOTA 6:</t>
    </r>
    <r>
      <rPr>
        <sz val="10"/>
        <rFont val="Arial"/>
        <family val="2"/>
      </rPr>
      <t xml:space="preserve"> Los bienes y/o servicios que se encuentren ofertados con tarifa diferencial en </t>
    </r>
    <r>
      <rPr>
        <b/>
        <sz val="10"/>
        <rFont val="Arial"/>
        <family val="2"/>
      </rPr>
      <t xml:space="preserve">(IVA) </t>
    </r>
    <r>
      <rPr>
        <sz val="10"/>
        <rFont val="Arial"/>
        <family val="2"/>
      </rPr>
      <t>o lo no responsables del</t>
    </r>
    <r>
      <rPr>
        <b/>
        <sz val="10"/>
        <rFont val="Arial"/>
        <family val="2"/>
      </rPr>
      <t xml:space="preserve">  IMPUESTO NACIONAL AL CONSUMO </t>
    </r>
    <r>
      <rPr>
        <sz val="10"/>
        <rFont val="Arial"/>
        <family val="2"/>
      </rPr>
      <t xml:space="preserve">a lo contemplado en estatuto Tributario y normas concordantes, deberán  allegar   justificación emitida por un Contador Público en los términos  Tributarios  que lo sustente. En caso de </t>
    </r>
    <r>
      <rPr>
        <b/>
        <sz val="10"/>
        <rFont val="Arial"/>
        <family val="2"/>
      </rPr>
      <t>NO APORTAR</t>
    </r>
    <r>
      <rPr>
        <sz val="10"/>
        <rFont val="Arial"/>
        <family val="2"/>
      </rPr>
      <t xml:space="preserve"> dicha información se establece como causal de </t>
    </r>
    <r>
      <rPr>
        <b/>
        <sz val="10"/>
        <rFont val="Arial"/>
        <family val="2"/>
      </rPr>
      <t>RECHAZO</t>
    </r>
    <r>
      <rPr>
        <sz val="10"/>
        <rFont val="Arial"/>
        <family val="2"/>
      </rPr>
      <t xml:space="preserve"> de la COTIZACIÓN o PROPUESTA.  
</t>
    </r>
    <r>
      <rPr>
        <b/>
        <sz val="10"/>
        <rFont val="Arial"/>
        <family val="2"/>
      </rPr>
      <t>NOTA 7:</t>
    </r>
    <r>
      <rPr>
        <sz val="10"/>
        <rFont val="Arial"/>
        <family val="2"/>
      </rPr>
      <t xml:space="preserve"> La validez de la cotización no podrá ser Inferior 30 días.
</t>
    </r>
    <r>
      <rPr>
        <b/>
        <sz val="10"/>
        <rFont val="Arial"/>
        <family val="2"/>
      </rPr>
      <t>NOTA 8:</t>
    </r>
    <r>
      <rPr>
        <sz val="10"/>
        <rFont val="Arial"/>
        <family val="2"/>
      </rPr>
      <t xml:space="preserve"> Recuerde que la forma de pago se debe sujetar a las condiciones establecidas por la Universidad de Cundinamarca para el presente proceso.
</t>
    </r>
    <r>
      <rPr>
        <b/>
        <sz val="10"/>
        <rFont val="Arial"/>
        <family val="2"/>
      </rPr>
      <t>NOTA 9:</t>
    </r>
    <r>
      <rPr>
        <sz val="10"/>
        <rFont val="Arial"/>
        <family val="2"/>
      </rPr>
      <t xml:space="preserve"> Verifique el término de ejecución establecido en los términos de la invitación cuantía inferior a 100 SMMLV.
</t>
    </r>
    <r>
      <rPr>
        <b/>
        <sz val="10"/>
        <rFont val="Arial"/>
        <family val="2"/>
      </rPr>
      <t xml:space="preserve">NOTA 10: </t>
    </r>
    <r>
      <rPr>
        <sz val="10"/>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rFont val="Arial"/>
        <family val="2"/>
      </rPr>
      <t xml:space="preserve"> (ABSr132)</t>
    </r>
    <r>
      <rPr>
        <sz val="10"/>
        <rFont val="Arial"/>
        <family val="2"/>
      </rPr>
      <t xml:space="preserve"> Formato publicado por la entidad, sera causal de </t>
    </r>
    <r>
      <rPr>
        <b/>
        <sz val="10"/>
        <rFont val="Arial"/>
        <family val="2"/>
      </rPr>
      <t xml:space="preserve"> INCUMPLIMIENTO.</t>
    </r>
    <r>
      <rPr>
        <sz val="10"/>
        <rFont val="Arial"/>
        <family val="2"/>
      </rPr>
      <t xml:space="preserve">
</t>
    </r>
    <r>
      <rPr>
        <b/>
        <sz val="10"/>
        <rFont val="Arial"/>
        <family val="2"/>
      </rPr>
      <t>NOTA 11</t>
    </r>
    <r>
      <rPr>
        <sz val="10"/>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rFont val="Arial"/>
        <family val="2"/>
      </rPr>
      <t xml:space="preserve">NOTA 12: </t>
    </r>
    <r>
      <rPr>
        <sz val="10"/>
        <rFont val="Arial"/>
        <family val="2"/>
      </rPr>
      <t>Señor cotizante recuerde revisar los términos de la invitación cuantía inferior a 100 SMMLV en su totalidad y tener en cuenta todas las condiciones establecidas para la presentación de la oferta.</t>
    </r>
  </si>
  <si>
    <t>CAJA</t>
  </si>
  <si>
    <t>PAR</t>
  </si>
  <si>
    <t>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</si>
</sst>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8" applyNumberFormat="0" applyFill="0" applyAlignment="0" applyProtection="0"/>
    <xf numFmtId="0" fontId="14" fillId="0" borderId="19" applyNumberFormat="0" applyFill="0" applyAlignment="0" applyProtection="0"/>
    <xf numFmtId="0" fontId="15" fillId="0" borderId="20"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1" applyNumberFormat="0" applyAlignment="0" applyProtection="0"/>
    <xf numFmtId="0" fontId="20" fillId="8" borderId="22" applyNumberFormat="0" applyAlignment="0" applyProtection="0"/>
    <xf numFmtId="0" fontId="21" fillId="8" borderId="21" applyNumberFormat="0" applyAlignment="0" applyProtection="0"/>
    <xf numFmtId="0" fontId="22" fillId="0" borderId="23" applyNumberFormat="0" applyFill="0" applyAlignment="0" applyProtection="0"/>
    <xf numFmtId="0" fontId="23" fillId="9" borderId="24" applyNumberFormat="0" applyAlignment="0" applyProtection="0"/>
    <xf numFmtId="0" fontId="24" fillId="0" borderId="0" applyNumberFormat="0" applyFill="0" applyBorder="0" applyAlignment="0" applyProtection="0"/>
    <xf numFmtId="0" fontId="5" fillId="10" borderId="25" applyNumberFormat="0" applyFont="0" applyAlignment="0" applyProtection="0"/>
    <xf numFmtId="0" fontId="25" fillId="0" borderId="0" applyNumberFormat="0" applyFill="0" applyBorder="0" applyAlignment="0" applyProtection="0"/>
    <xf numFmtId="0" fontId="26" fillId="0" borderId="26"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7">
    <xf numFmtId="0" fontId="0" fillId="0" borderId="0" xfId="0"/>
    <xf numFmtId="9" fontId="0" fillId="0" borderId="0" xfId="1" applyFont="1"/>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8" fillId="2" borderId="1" xfId="0" applyFont="1" applyFill="1" applyBorder="1" applyAlignment="1" applyProtection="1">
      <alignment vertical="center"/>
      <protection hidden="1"/>
    </xf>
    <xf numFmtId="0" fontId="8"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8"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43" fontId="11" fillId="35" borderId="1" xfId="3" applyFont="1" applyFill="1" applyBorder="1" applyAlignment="1" applyProtection="1">
      <alignment horizontal="center" vertical="center"/>
      <protection locked="0"/>
    </xf>
    <xf numFmtId="0" fontId="11" fillId="2" borderId="1" xfId="0" applyFont="1" applyFill="1" applyBorder="1" applyAlignment="1" applyProtection="1">
      <alignment horizontal="left"/>
      <protection locked="0"/>
    </xf>
    <xf numFmtId="0" fontId="8" fillId="2" borderId="14" xfId="0" applyFont="1" applyFill="1" applyBorder="1" applyAlignment="1" applyProtection="1">
      <alignment horizontal="center"/>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2" fillId="0" borderId="1" xfId="0" applyFont="1" applyBorder="1" applyAlignment="1" applyProtection="1">
      <alignment vertical="top" wrapText="1"/>
      <protection hidden="1"/>
    </xf>
    <xf numFmtId="0" fontId="7" fillId="3" borderId="7"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0" fontId="7" fillId="3" borderId="11"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8" fillId="3" borderId="1" xfId="0" applyFont="1" applyFill="1" applyBorder="1" applyAlignment="1" applyProtection="1">
      <alignment horizontal="center" vertical="center" wrapText="1"/>
      <protection hidden="1"/>
    </xf>
    <xf numFmtId="43" fontId="28" fillId="3" borderId="1" xfId="3" applyFont="1" applyFill="1" applyBorder="1" applyAlignment="1" applyProtection="1">
      <alignment horizontal="center" vertical="center" wrapText="1"/>
      <protection hidden="1"/>
    </xf>
    <xf numFmtId="43" fontId="28" fillId="3" borderId="1" xfId="3" applyFont="1" applyFill="1" applyBorder="1" applyAlignment="1" applyProtection="1">
      <alignment horizontal="center" vertical="top" wrapText="1"/>
      <protection hidden="1"/>
    </xf>
    <xf numFmtId="0" fontId="11" fillId="0" borderId="1" xfId="0" applyFont="1" applyFill="1" applyBorder="1" applyAlignment="1" applyProtection="1">
      <alignment horizontal="center" vertical="center"/>
      <protection hidden="1"/>
    </xf>
    <xf numFmtId="0" fontId="29" fillId="0" borderId="1" xfId="0" applyFont="1" applyBorder="1" applyAlignment="1">
      <alignment wrapText="1"/>
    </xf>
    <xf numFmtId="0" fontId="29" fillId="35" borderId="1" xfId="0" applyFont="1" applyFill="1" applyBorder="1" applyAlignment="1" applyProtection="1">
      <alignment horizontal="left" vertical="center" wrapText="1"/>
      <protection locked="0"/>
    </xf>
    <xf numFmtId="0" fontId="29" fillId="0" borderId="1" xfId="0" applyFont="1" applyBorder="1" applyAlignment="1">
      <alignment horizontal="center" vertical="center" wrapText="1"/>
    </xf>
    <xf numFmtId="9" fontId="11" fillId="35" borderId="1" xfId="1" applyFont="1" applyFill="1" applyBorder="1" applyAlignment="1" applyProtection="1">
      <alignment horizontal="center" vertical="center"/>
      <protection locked="0"/>
    </xf>
    <xf numFmtId="43" fontId="11" fillId="0" borderId="1" xfId="3" applyFont="1" applyFill="1" applyBorder="1" applyAlignment="1" applyProtection="1">
      <alignment horizontal="center" vertical="center"/>
      <protection hidden="1"/>
    </xf>
    <xf numFmtId="43" fontId="11" fillId="0" borderId="1" xfId="3" applyFont="1" applyFill="1" applyBorder="1" applyAlignment="1" applyProtection="1">
      <alignment vertical="center"/>
      <protection hidden="1"/>
    </xf>
    <xf numFmtId="0" fontId="29" fillId="0" borderId="1" xfId="0" applyFont="1" applyBorder="1" applyAlignment="1">
      <alignment vertical="center" wrapText="1"/>
    </xf>
    <xf numFmtId="0" fontId="29" fillId="0" borderId="1" xfId="0" applyFont="1" applyBorder="1" applyAlignment="1">
      <alignment horizontal="left" vertical="top" wrapText="1"/>
    </xf>
    <xf numFmtId="0" fontId="29" fillId="0" borderId="1" xfId="0" applyFont="1" applyBorder="1" applyAlignment="1">
      <alignment horizontal="left" vertical="center" wrapText="1"/>
    </xf>
    <xf numFmtId="0" fontId="11" fillId="2" borderId="0" xfId="0" applyFont="1" applyFill="1" applyBorder="1" applyAlignment="1" applyProtection="1">
      <alignment horizontal="center" vertical="center"/>
      <protection hidden="1"/>
    </xf>
    <xf numFmtId="0" fontId="11" fillId="2" borderId="15" xfId="0" applyFont="1" applyFill="1" applyBorder="1" applyAlignment="1" applyProtection="1">
      <alignment horizontal="center" vertical="center" wrapText="1"/>
      <protection hidden="1"/>
    </xf>
    <xf numFmtId="43" fontId="11" fillId="0" borderId="2" xfId="3" applyFont="1" applyBorder="1" applyAlignment="1" applyProtection="1">
      <alignment horizontal="center" vertical="center" wrapText="1"/>
      <protection hidden="1"/>
    </xf>
    <xf numFmtId="43" fontId="11" fillId="0" borderId="2" xfId="4" applyFont="1" applyBorder="1" applyProtection="1">
      <protection hidden="1"/>
    </xf>
    <xf numFmtId="0" fontId="28" fillId="2" borderId="16" xfId="0" applyFont="1" applyFill="1" applyBorder="1" applyAlignment="1" applyProtection="1">
      <alignment horizontal="center" vertical="center"/>
      <protection hidden="1"/>
    </xf>
    <xf numFmtId="0" fontId="28" fillId="2" borderId="17" xfId="0" applyFont="1" applyFill="1" applyBorder="1" applyAlignment="1" applyProtection="1">
      <alignment horizontal="center" vertical="center"/>
      <protection hidden="1"/>
    </xf>
    <xf numFmtId="43" fontId="11" fillId="0" borderId="1" xfId="3" applyFont="1" applyBorder="1" applyAlignment="1" applyProtection="1">
      <alignment horizontal="center" vertical="center" wrapText="1"/>
      <protection hidden="1"/>
    </xf>
    <xf numFmtId="43" fontId="11" fillId="0" borderId="1" xfId="4" applyFont="1" applyBorder="1" applyProtection="1">
      <protection hidden="1"/>
    </xf>
    <xf numFmtId="0" fontId="11" fillId="0" borderId="2" xfId="0" applyFont="1" applyBorder="1" applyAlignment="1" applyProtection="1">
      <alignment horizontal="left" vertical="center" wrapText="1"/>
      <protection hidden="1"/>
    </xf>
    <xf numFmtId="0" fontId="11" fillId="0" borderId="27" xfId="0" applyFont="1" applyBorder="1" applyAlignment="1" applyProtection="1">
      <alignment horizontal="left" vertical="center" wrapText="1"/>
      <protection hidden="1"/>
    </xf>
    <xf numFmtId="0" fontId="11" fillId="0" borderId="1" xfId="0" applyFont="1" applyBorder="1" applyAlignment="1" applyProtection="1">
      <alignment horizontal="left" vertical="center" wrapText="1"/>
      <protection hidden="1"/>
    </xf>
    <xf numFmtId="43" fontId="28" fillId="0" borderId="3" xfId="3" applyFont="1" applyBorder="1" applyAlignment="1" applyProtection="1">
      <alignment horizontal="center" vertical="center"/>
      <protection hidden="1"/>
    </xf>
    <xf numFmtId="43" fontId="28" fillId="0" borderId="5" xfId="3" applyFont="1" applyBorder="1" applyAlignment="1" applyProtection="1">
      <alignment horizontal="center" vertical="center"/>
      <protection hidden="1"/>
    </xf>
    <xf numFmtId="43" fontId="28" fillId="0" borderId="1" xfId="4" applyFont="1" applyBorder="1" applyProtection="1">
      <protection hidden="1"/>
    </xf>
    <xf numFmtId="43" fontId="11" fillId="0" borderId="3" xfId="3" applyFont="1" applyBorder="1" applyAlignment="1" applyProtection="1">
      <alignment horizontal="center" vertical="center"/>
      <protection hidden="1"/>
    </xf>
    <xf numFmtId="43" fontId="11" fillId="0" borderId="5" xfId="3" applyFont="1" applyBorder="1" applyAlignment="1" applyProtection="1">
      <alignment horizontal="center" vertical="center"/>
      <protection hidden="1"/>
    </xf>
    <xf numFmtId="43" fontId="11" fillId="0" borderId="1" xfId="4" applyFont="1" applyFill="1" applyBorder="1" applyProtection="1">
      <protection hidden="1"/>
    </xf>
    <xf numFmtId="43" fontId="11" fillId="0" borderId="3" xfId="3" applyFont="1" applyBorder="1" applyAlignment="1" applyProtection="1">
      <alignment horizontal="center" vertical="center" wrapText="1"/>
      <protection hidden="1"/>
    </xf>
    <xf numFmtId="43" fontId="11" fillId="0" borderId="5" xfId="3" applyFont="1" applyBorder="1" applyAlignment="1" applyProtection="1">
      <alignment horizontal="center" vertical="center" wrapText="1"/>
      <protection hidden="1"/>
    </xf>
    <xf numFmtId="43" fontId="28" fillId="0" borderId="3" xfId="3" applyFont="1" applyBorder="1" applyAlignment="1" applyProtection="1">
      <alignment horizontal="center" vertical="center" wrapText="1"/>
      <protection hidden="1"/>
    </xf>
    <xf numFmtId="43" fontId="28" fillId="0" borderId="5" xfId="3"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4"/>
  <sheetViews>
    <sheetView tabSelected="1" topLeftCell="A40" zoomScale="80" zoomScaleNormal="80" zoomScaleSheetLayoutView="70" zoomScalePageLayoutView="55" workbookViewId="0">
      <selection activeCell="B47" sqref="B47:L47"/>
    </sheetView>
  </sheetViews>
  <sheetFormatPr baseColWidth="10" defaultColWidth="11.42578125" defaultRowHeight="15" x14ac:dyDescent="0.25"/>
  <cols>
    <col min="1" max="1" width="10.7109375" style="4" customWidth="1"/>
    <col min="2" max="2" width="86.85546875" style="4" customWidth="1"/>
    <col min="3" max="3" width="13.42578125" style="4" hidden="1" customWidth="1"/>
    <col min="4" max="4" width="13.28515625" style="4" customWidth="1"/>
    <col min="5" max="5" width="17" style="4" customWidth="1"/>
    <col min="6" max="6" width="13.5703125" style="4" customWidth="1"/>
    <col min="7" max="7" width="12.85546875" style="4" customWidth="1"/>
    <col min="8" max="8" width="15" style="4" customWidth="1"/>
    <col min="9" max="9" width="20.28515625" style="4" customWidth="1"/>
    <col min="10" max="10" width="15" style="4" customWidth="1"/>
    <col min="11" max="11" width="17.85546875" style="6" customWidth="1"/>
    <col min="12" max="13" width="16.7109375" style="6" customWidth="1"/>
    <col min="14" max="14" width="14.7109375" style="6" customWidth="1"/>
    <col min="15" max="15" width="18.7109375" style="6" customWidth="1"/>
    <col min="16" max="16384" width="11.42578125" style="6"/>
  </cols>
  <sheetData>
    <row r="1" spans="1:15" x14ac:dyDescent="0.25">
      <c r="F1" s="5"/>
    </row>
    <row r="2" spans="1:15" ht="15.75" customHeight="1" x14ac:dyDescent="0.25">
      <c r="A2" s="34"/>
      <c r="B2" s="41" t="s">
        <v>0</v>
      </c>
      <c r="C2" s="41"/>
      <c r="D2" s="41"/>
      <c r="E2" s="41"/>
      <c r="F2" s="41"/>
      <c r="G2" s="41"/>
      <c r="H2" s="41"/>
      <c r="I2" s="41"/>
      <c r="J2" s="41"/>
      <c r="K2" s="41"/>
      <c r="L2" s="41"/>
      <c r="M2" s="41"/>
      <c r="N2" s="42" t="s">
        <v>40</v>
      </c>
      <c r="O2" s="42"/>
    </row>
    <row r="3" spans="1:15" ht="15.75" customHeight="1" x14ac:dyDescent="0.25">
      <c r="A3" s="34"/>
      <c r="B3" s="41" t="s">
        <v>1</v>
      </c>
      <c r="C3" s="41"/>
      <c r="D3" s="41"/>
      <c r="E3" s="41"/>
      <c r="F3" s="41"/>
      <c r="G3" s="41"/>
      <c r="H3" s="41"/>
      <c r="I3" s="41"/>
      <c r="J3" s="41"/>
      <c r="K3" s="41"/>
      <c r="L3" s="41"/>
      <c r="M3" s="41"/>
      <c r="N3" s="42" t="s">
        <v>38</v>
      </c>
      <c r="O3" s="42"/>
    </row>
    <row r="4" spans="1:15" ht="16.5" customHeight="1" x14ac:dyDescent="0.25">
      <c r="A4" s="34"/>
      <c r="B4" s="41" t="s">
        <v>37</v>
      </c>
      <c r="C4" s="41"/>
      <c r="D4" s="41"/>
      <c r="E4" s="41"/>
      <c r="F4" s="41"/>
      <c r="G4" s="41"/>
      <c r="H4" s="41"/>
      <c r="I4" s="41"/>
      <c r="J4" s="41"/>
      <c r="K4" s="41"/>
      <c r="L4" s="41"/>
      <c r="M4" s="41"/>
      <c r="N4" s="42" t="s">
        <v>39</v>
      </c>
      <c r="O4" s="42"/>
    </row>
    <row r="5" spans="1:15" ht="15" customHeight="1" x14ac:dyDescent="0.25">
      <c r="A5" s="34"/>
      <c r="B5" s="41"/>
      <c r="C5" s="41"/>
      <c r="D5" s="41"/>
      <c r="E5" s="41"/>
      <c r="F5" s="41"/>
      <c r="G5" s="41"/>
      <c r="H5" s="41"/>
      <c r="I5" s="41"/>
      <c r="J5" s="41"/>
      <c r="K5" s="41"/>
      <c r="L5" s="41"/>
      <c r="M5" s="41"/>
      <c r="N5" s="42" t="s">
        <v>27</v>
      </c>
      <c r="O5" s="42"/>
    </row>
    <row r="7" spans="1:15" x14ac:dyDescent="0.25">
      <c r="A7" s="7" t="s">
        <v>30</v>
      </c>
    </row>
    <row r="8" spans="1:15" x14ac:dyDescent="0.25">
      <c r="A8" s="8" t="s">
        <v>29</v>
      </c>
    </row>
    <row r="9" spans="1:15" ht="25.5" customHeight="1" x14ac:dyDescent="0.25">
      <c r="A9" s="22" t="s">
        <v>42</v>
      </c>
      <c r="B9" s="22"/>
      <c r="C9" s="9"/>
      <c r="E9" s="10" t="s">
        <v>21</v>
      </c>
      <c r="F9" s="27"/>
      <c r="G9" s="28"/>
      <c r="K9" s="11" t="s">
        <v>16</v>
      </c>
      <c r="L9" s="29"/>
      <c r="M9" s="30"/>
      <c r="N9" s="31"/>
    </row>
    <row r="10" spans="1:15" ht="15.75" thickBot="1" x14ac:dyDescent="0.3">
      <c r="A10" s="9"/>
      <c r="B10" s="9"/>
      <c r="C10" s="9"/>
      <c r="E10" s="12"/>
      <c r="F10" s="12"/>
      <c r="G10" s="12"/>
      <c r="K10" s="13"/>
      <c r="L10" s="14"/>
      <c r="M10" s="14"/>
      <c r="N10" s="14"/>
    </row>
    <row r="11" spans="1:15" ht="30.75" customHeight="1" thickBot="1" x14ac:dyDescent="0.3">
      <c r="A11" s="35" t="s">
        <v>26</v>
      </c>
      <c r="B11" s="36"/>
      <c r="C11" s="15"/>
      <c r="D11" s="24" t="s">
        <v>17</v>
      </c>
      <c r="E11" s="25"/>
      <c r="F11" s="25"/>
      <c r="G11" s="26"/>
      <c r="H11" s="2"/>
      <c r="I11" s="19"/>
      <c r="J11" s="19"/>
      <c r="K11" s="13"/>
    </row>
    <row r="12" spans="1:15" ht="15.75" thickBot="1" x14ac:dyDescent="0.3">
      <c r="A12" s="37"/>
      <c r="B12" s="38"/>
      <c r="C12" s="15"/>
      <c r="D12" s="16"/>
      <c r="E12" s="12"/>
      <c r="F12" s="12"/>
      <c r="G12" s="12"/>
      <c r="K12" s="13"/>
    </row>
    <row r="13" spans="1:15" ht="30" customHeight="1" thickBot="1" x14ac:dyDescent="0.3">
      <c r="A13" s="37"/>
      <c r="B13" s="38"/>
      <c r="C13" s="15"/>
      <c r="D13" s="24" t="s">
        <v>18</v>
      </c>
      <c r="E13" s="25"/>
      <c r="F13" s="25"/>
      <c r="G13" s="26"/>
      <c r="H13" s="2"/>
      <c r="I13" s="19"/>
      <c r="J13" s="19"/>
      <c r="K13" s="13"/>
    </row>
    <row r="14" spans="1:15" ht="18.75" customHeight="1" thickBot="1" x14ac:dyDescent="0.3">
      <c r="A14" s="37"/>
      <c r="B14" s="38"/>
      <c r="C14" s="15"/>
      <c r="E14" s="12"/>
      <c r="F14" s="12"/>
      <c r="G14" s="12"/>
      <c r="K14" s="13"/>
    </row>
    <row r="15" spans="1:15" ht="24" customHeight="1" thickBot="1" x14ac:dyDescent="0.3">
      <c r="A15" s="39"/>
      <c r="B15" s="40"/>
      <c r="C15" s="15"/>
      <c r="D15" s="24" t="s">
        <v>22</v>
      </c>
      <c r="E15" s="25"/>
      <c r="F15" s="25"/>
      <c r="G15" s="26"/>
      <c r="H15" s="2"/>
      <c r="I15" s="19"/>
      <c r="J15" s="19"/>
      <c r="K15" s="13"/>
      <c r="L15" s="14"/>
      <c r="M15" s="14"/>
      <c r="N15" s="14"/>
    </row>
    <row r="16" spans="1:15" x14ac:dyDescent="0.25">
      <c r="A16" s="9"/>
      <c r="B16" s="9"/>
      <c r="C16" s="9"/>
      <c r="E16" s="12"/>
      <c r="F16" s="12"/>
      <c r="G16" s="12"/>
      <c r="K16" s="13"/>
      <c r="L16" s="14"/>
      <c r="M16" s="14"/>
      <c r="N16" s="14"/>
    </row>
    <row r="18" spans="1:15" s="17" customFormat="1" ht="111.75" customHeight="1" x14ac:dyDescent="0.25">
      <c r="A18" s="43" t="s">
        <v>28</v>
      </c>
      <c r="B18" s="43" t="s">
        <v>2</v>
      </c>
      <c r="C18" s="43" t="s">
        <v>19</v>
      </c>
      <c r="D18" s="43" t="s">
        <v>3</v>
      </c>
      <c r="E18" s="43" t="s">
        <v>23</v>
      </c>
      <c r="F18" s="44" t="s">
        <v>4</v>
      </c>
      <c r="G18" s="45" t="s">
        <v>25</v>
      </c>
      <c r="H18" s="44" t="s">
        <v>5</v>
      </c>
      <c r="I18" s="44" t="s">
        <v>32</v>
      </c>
      <c r="J18" s="44" t="s">
        <v>35</v>
      </c>
      <c r="K18" s="44" t="s">
        <v>6</v>
      </c>
      <c r="L18" s="44" t="s">
        <v>7</v>
      </c>
      <c r="M18" s="44" t="s">
        <v>8</v>
      </c>
      <c r="N18" s="44" t="s">
        <v>31</v>
      </c>
      <c r="O18" s="44" t="s">
        <v>9</v>
      </c>
    </row>
    <row r="19" spans="1:15" s="17" customFormat="1" ht="79.5" customHeight="1" x14ac:dyDescent="0.2">
      <c r="A19" s="46">
        <v>1</v>
      </c>
      <c r="B19" s="47" t="s">
        <v>43</v>
      </c>
      <c r="C19" s="48"/>
      <c r="D19" s="49">
        <v>3</v>
      </c>
      <c r="E19" s="49" t="s">
        <v>66</v>
      </c>
      <c r="F19" s="21"/>
      <c r="G19" s="50">
        <v>0</v>
      </c>
      <c r="H19" s="51">
        <f>+ROUND(F19*G19,0)</f>
        <v>0</v>
      </c>
      <c r="I19" s="50">
        <v>0</v>
      </c>
      <c r="J19" s="51">
        <f>ROUND(F19*I19,0)</f>
        <v>0</v>
      </c>
      <c r="K19" s="51">
        <f>ROUND(F19+H19+J19,0)</f>
        <v>0</v>
      </c>
      <c r="L19" s="51">
        <f>ROUND(F19*D19,0)</f>
        <v>0</v>
      </c>
      <c r="M19" s="51">
        <f>ROUND(D19*H19,0)</f>
        <v>0</v>
      </c>
      <c r="N19" s="51">
        <f>ROUND(J19*D19,0)</f>
        <v>0</v>
      </c>
      <c r="O19" s="52">
        <f>ROUND(L19+N19+M19,0)</f>
        <v>0</v>
      </c>
    </row>
    <row r="20" spans="1:15" s="17" customFormat="1" ht="79.5" customHeight="1" x14ac:dyDescent="0.2">
      <c r="A20" s="46">
        <v>2</v>
      </c>
      <c r="B20" s="47" t="s">
        <v>44</v>
      </c>
      <c r="C20" s="48"/>
      <c r="D20" s="49">
        <v>3</v>
      </c>
      <c r="E20" s="49" t="s">
        <v>66</v>
      </c>
      <c r="F20" s="21"/>
      <c r="G20" s="50">
        <v>0</v>
      </c>
      <c r="H20" s="51">
        <f>+ROUND(F20*G20,0)</f>
        <v>0</v>
      </c>
      <c r="I20" s="50">
        <v>0</v>
      </c>
      <c r="J20" s="51">
        <f>ROUND(F20*I20,0)</f>
        <v>0</v>
      </c>
      <c r="K20" s="51">
        <f>ROUND(F20+H20+J20,0)</f>
        <v>0</v>
      </c>
      <c r="L20" s="51">
        <f>ROUND(F20*D20,0)</f>
        <v>0</v>
      </c>
      <c r="M20" s="51">
        <f>ROUND(D20*H20,0)</f>
        <v>0</v>
      </c>
      <c r="N20" s="51">
        <f>ROUND(J20*D20,0)</f>
        <v>0</v>
      </c>
      <c r="O20" s="52">
        <f>ROUND(L20+N20+M20,0)</f>
        <v>0</v>
      </c>
    </row>
    <row r="21" spans="1:15" s="17" customFormat="1" ht="96.75" customHeight="1" x14ac:dyDescent="0.25">
      <c r="A21" s="46">
        <v>3</v>
      </c>
      <c r="B21" s="53" t="s">
        <v>67</v>
      </c>
      <c r="C21" s="48"/>
      <c r="D21" s="49">
        <v>3</v>
      </c>
      <c r="E21" s="49" t="s">
        <v>66</v>
      </c>
      <c r="F21" s="21"/>
      <c r="G21" s="50">
        <v>0</v>
      </c>
      <c r="H21" s="51">
        <f>+ROUND(F21*G21,0)</f>
        <v>0</v>
      </c>
      <c r="I21" s="50">
        <v>0</v>
      </c>
      <c r="J21" s="51">
        <f>ROUND(F21*I21,0)</f>
        <v>0</v>
      </c>
      <c r="K21" s="51">
        <f>ROUND(F21+H21+J21,0)</f>
        <v>0</v>
      </c>
      <c r="L21" s="51">
        <f>ROUND(F21*D21,0)</f>
        <v>0</v>
      </c>
      <c r="M21" s="51">
        <f>ROUND(D21*H21,0)</f>
        <v>0</v>
      </c>
      <c r="N21" s="51">
        <f>ROUND(J21*D21,0)</f>
        <v>0</v>
      </c>
      <c r="O21" s="52">
        <f>ROUND(L21+N21+M21,0)</f>
        <v>0</v>
      </c>
    </row>
    <row r="22" spans="1:15" s="17" customFormat="1" ht="219" customHeight="1" x14ac:dyDescent="0.2">
      <c r="A22" s="46">
        <v>4</v>
      </c>
      <c r="B22" s="47" t="s">
        <v>45</v>
      </c>
      <c r="C22" s="48"/>
      <c r="D22" s="49">
        <v>4</v>
      </c>
      <c r="E22" s="49" t="s">
        <v>66</v>
      </c>
      <c r="F22" s="21"/>
      <c r="G22" s="50">
        <v>0</v>
      </c>
      <c r="H22" s="51">
        <f>+ROUND(F22*G22,0)</f>
        <v>0</v>
      </c>
      <c r="I22" s="50">
        <v>0</v>
      </c>
      <c r="J22" s="51">
        <f t="shared" ref="J22:J46" si="0">ROUND(F22*I22,0)</f>
        <v>0</v>
      </c>
      <c r="K22" s="51">
        <f t="shared" ref="K22:K46" si="1">ROUND(F22+H22+J22,0)</f>
        <v>0</v>
      </c>
      <c r="L22" s="51">
        <f t="shared" ref="L22:L46" si="2">ROUND(F22*D22,0)</f>
        <v>0</v>
      </c>
      <c r="M22" s="51">
        <f t="shared" ref="M22:M46" si="3">ROUND(D22*H22,0)</f>
        <v>0</v>
      </c>
      <c r="N22" s="51">
        <f t="shared" ref="N22:N46" si="4">ROUND(J22*D22,0)</f>
        <v>0</v>
      </c>
      <c r="O22" s="52">
        <f t="shared" ref="O22:O46" si="5">ROUND(L22+N22+M22,0)</f>
        <v>0</v>
      </c>
    </row>
    <row r="23" spans="1:15" s="17" customFormat="1" ht="34.5" customHeight="1" x14ac:dyDescent="0.2">
      <c r="A23" s="46">
        <v>5</v>
      </c>
      <c r="B23" s="47" t="s">
        <v>46</v>
      </c>
      <c r="C23" s="48"/>
      <c r="D23" s="49">
        <v>2</v>
      </c>
      <c r="E23" s="49" t="s">
        <v>66</v>
      </c>
      <c r="F23" s="21"/>
      <c r="G23" s="50">
        <v>0</v>
      </c>
      <c r="H23" s="51">
        <f t="shared" ref="H23:H46" si="6">+ROUND(F23*G23,0)</f>
        <v>0</v>
      </c>
      <c r="I23" s="50">
        <v>0</v>
      </c>
      <c r="J23" s="51">
        <f t="shared" si="0"/>
        <v>0</v>
      </c>
      <c r="K23" s="51">
        <f t="shared" si="1"/>
        <v>0</v>
      </c>
      <c r="L23" s="51">
        <f t="shared" si="2"/>
        <v>0</v>
      </c>
      <c r="M23" s="51">
        <f t="shared" si="3"/>
        <v>0</v>
      </c>
      <c r="N23" s="51">
        <f t="shared" si="4"/>
        <v>0</v>
      </c>
      <c r="O23" s="52">
        <f t="shared" si="5"/>
        <v>0</v>
      </c>
    </row>
    <row r="24" spans="1:15" s="17" customFormat="1" ht="49.5" customHeight="1" x14ac:dyDescent="0.2">
      <c r="A24" s="46">
        <v>6</v>
      </c>
      <c r="B24" s="47" t="s">
        <v>47</v>
      </c>
      <c r="C24" s="48"/>
      <c r="D24" s="49">
        <v>1</v>
      </c>
      <c r="E24" s="49" t="s">
        <v>66</v>
      </c>
      <c r="F24" s="21"/>
      <c r="G24" s="50">
        <v>0</v>
      </c>
      <c r="H24" s="51">
        <f t="shared" si="6"/>
        <v>0</v>
      </c>
      <c r="I24" s="50">
        <v>0</v>
      </c>
      <c r="J24" s="51">
        <f t="shared" si="0"/>
        <v>0</v>
      </c>
      <c r="K24" s="51">
        <f t="shared" si="1"/>
        <v>0</v>
      </c>
      <c r="L24" s="51">
        <f t="shared" si="2"/>
        <v>0</v>
      </c>
      <c r="M24" s="51">
        <f t="shared" si="3"/>
        <v>0</v>
      </c>
      <c r="N24" s="51">
        <f t="shared" si="4"/>
        <v>0</v>
      </c>
      <c r="O24" s="52">
        <f t="shared" si="5"/>
        <v>0</v>
      </c>
    </row>
    <row r="25" spans="1:15" s="17" customFormat="1" ht="116.25" customHeight="1" x14ac:dyDescent="0.2">
      <c r="A25" s="46">
        <v>7</v>
      </c>
      <c r="B25" s="47" t="s">
        <v>48</v>
      </c>
      <c r="C25" s="48"/>
      <c r="D25" s="49">
        <v>1</v>
      </c>
      <c r="E25" s="49" t="s">
        <v>66</v>
      </c>
      <c r="F25" s="21"/>
      <c r="G25" s="50">
        <v>0</v>
      </c>
      <c r="H25" s="51">
        <f t="shared" si="6"/>
        <v>0</v>
      </c>
      <c r="I25" s="50">
        <v>0</v>
      </c>
      <c r="J25" s="51">
        <f t="shared" si="0"/>
        <v>0</v>
      </c>
      <c r="K25" s="51">
        <f t="shared" si="1"/>
        <v>0</v>
      </c>
      <c r="L25" s="51">
        <f t="shared" si="2"/>
        <v>0</v>
      </c>
      <c r="M25" s="51">
        <f t="shared" si="3"/>
        <v>0</v>
      </c>
      <c r="N25" s="51">
        <f t="shared" si="4"/>
        <v>0</v>
      </c>
      <c r="O25" s="52">
        <f t="shared" si="5"/>
        <v>0</v>
      </c>
    </row>
    <row r="26" spans="1:15" s="17" customFormat="1" ht="120" customHeight="1" x14ac:dyDescent="0.2">
      <c r="A26" s="46">
        <v>8</v>
      </c>
      <c r="B26" s="47" t="s">
        <v>49</v>
      </c>
      <c r="C26" s="48"/>
      <c r="D26" s="49">
        <v>1</v>
      </c>
      <c r="E26" s="49" t="s">
        <v>66</v>
      </c>
      <c r="F26" s="21"/>
      <c r="G26" s="50">
        <v>0</v>
      </c>
      <c r="H26" s="51">
        <f t="shared" si="6"/>
        <v>0</v>
      </c>
      <c r="I26" s="50">
        <v>0</v>
      </c>
      <c r="J26" s="51">
        <f t="shared" si="0"/>
        <v>0</v>
      </c>
      <c r="K26" s="51">
        <f t="shared" si="1"/>
        <v>0</v>
      </c>
      <c r="L26" s="51">
        <f t="shared" si="2"/>
        <v>0</v>
      </c>
      <c r="M26" s="51">
        <f t="shared" si="3"/>
        <v>0</v>
      </c>
      <c r="N26" s="51">
        <f t="shared" si="4"/>
        <v>0</v>
      </c>
      <c r="O26" s="52">
        <f t="shared" si="5"/>
        <v>0</v>
      </c>
    </row>
    <row r="27" spans="1:15" s="17" customFormat="1" ht="108.75" customHeight="1" x14ac:dyDescent="0.2">
      <c r="A27" s="46">
        <v>9</v>
      </c>
      <c r="B27" s="47" t="s">
        <v>50</v>
      </c>
      <c r="C27" s="48"/>
      <c r="D27" s="49">
        <v>1</v>
      </c>
      <c r="E27" s="49" t="s">
        <v>66</v>
      </c>
      <c r="F27" s="21"/>
      <c r="G27" s="50">
        <v>0</v>
      </c>
      <c r="H27" s="51">
        <f t="shared" si="6"/>
        <v>0</v>
      </c>
      <c r="I27" s="50">
        <v>0</v>
      </c>
      <c r="J27" s="51">
        <f t="shared" si="0"/>
        <v>0</v>
      </c>
      <c r="K27" s="51">
        <f t="shared" si="1"/>
        <v>0</v>
      </c>
      <c r="L27" s="51">
        <f t="shared" si="2"/>
        <v>0</v>
      </c>
      <c r="M27" s="51">
        <f t="shared" si="3"/>
        <v>0</v>
      </c>
      <c r="N27" s="51">
        <f t="shared" si="4"/>
        <v>0</v>
      </c>
      <c r="O27" s="52">
        <f t="shared" si="5"/>
        <v>0</v>
      </c>
    </row>
    <row r="28" spans="1:15" s="17" customFormat="1" ht="46.5" customHeight="1" x14ac:dyDescent="0.2">
      <c r="A28" s="46">
        <v>10</v>
      </c>
      <c r="B28" s="47" t="s">
        <v>51</v>
      </c>
      <c r="C28" s="48"/>
      <c r="D28" s="49">
        <v>40</v>
      </c>
      <c r="E28" s="49" t="s">
        <v>73</v>
      </c>
      <c r="F28" s="21"/>
      <c r="G28" s="50">
        <v>0</v>
      </c>
      <c r="H28" s="51">
        <f t="shared" si="6"/>
        <v>0</v>
      </c>
      <c r="I28" s="50">
        <v>0</v>
      </c>
      <c r="J28" s="51">
        <f t="shared" si="0"/>
        <v>0</v>
      </c>
      <c r="K28" s="51">
        <f t="shared" si="1"/>
        <v>0</v>
      </c>
      <c r="L28" s="51">
        <f t="shared" si="2"/>
        <v>0</v>
      </c>
      <c r="M28" s="51">
        <f t="shared" si="3"/>
        <v>0</v>
      </c>
      <c r="N28" s="51">
        <f t="shared" si="4"/>
        <v>0</v>
      </c>
      <c r="O28" s="52">
        <f t="shared" si="5"/>
        <v>0</v>
      </c>
    </row>
    <row r="29" spans="1:15" s="17" customFormat="1" ht="147" customHeight="1" x14ac:dyDescent="0.2">
      <c r="A29" s="46">
        <v>11</v>
      </c>
      <c r="B29" s="47" t="s">
        <v>52</v>
      </c>
      <c r="C29" s="48"/>
      <c r="D29" s="49">
        <v>50</v>
      </c>
      <c r="E29" s="49" t="s">
        <v>66</v>
      </c>
      <c r="F29" s="21"/>
      <c r="G29" s="50">
        <v>0</v>
      </c>
      <c r="H29" s="51">
        <f t="shared" si="6"/>
        <v>0</v>
      </c>
      <c r="I29" s="50">
        <v>0</v>
      </c>
      <c r="J29" s="51">
        <f t="shared" si="0"/>
        <v>0</v>
      </c>
      <c r="K29" s="51">
        <f t="shared" si="1"/>
        <v>0</v>
      </c>
      <c r="L29" s="51">
        <f t="shared" si="2"/>
        <v>0</v>
      </c>
      <c r="M29" s="51">
        <f t="shared" si="3"/>
        <v>0</v>
      </c>
      <c r="N29" s="51">
        <f t="shared" si="4"/>
        <v>0</v>
      </c>
      <c r="O29" s="52">
        <f t="shared" si="5"/>
        <v>0</v>
      </c>
    </row>
    <row r="30" spans="1:15" s="17" customFormat="1" ht="52.5" customHeight="1" x14ac:dyDescent="0.2">
      <c r="A30" s="46">
        <v>12</v>
      </c>
      <c r="B30" s="47" t="s">
        <v>53</v>
      </c>
      <c r="C30" s="48"/>
      <c r="D30" s="49">
        <v>15</v>
      </c>
      <c r="E30" s="49" t="s">
        <v>66</v>
      </c>
      <c r="F30" s="21"/>
      <c r="G30" s="50">
        <v>0</v>
      </c>
      <c r="H30" s="51">
        <f t="shared" si="6"/>
        <v>0</v>
      </c>
      <c r="I30" s="50">
        <v>0</v>
      </c>
      <c r="J30" s="51">
        <f t="shared" si="0"/>
        <v>0</v>
      </c>
      <c r="K30" s="51">
        <f t="shared" si="1"/>
        <v>0</v>
      </c>
      <c r="L30" s="51">
        <f t="shared" si="2"/>
        <v>0</v>
      </c>
      <c r="M30" s="51">
        <f t="shared" si="3"/>
        <v>0</v>
      </c>
      <c r="N30" s="51">
        <f t="shared" si="4"/>
        <v>0</v>
      </c>
      <c r="O30" s="52">
        <f t="shared" si="5"/>
        <v>0</v>
      </c>
    </row>
    <row r="31" spans="1:15" s="17" customFormat="1" ht="95.25" customHeight="1" x14ac:dyDescent="0.2">
      <c r="A31" s="46">
        <v>13</v>
      </c>
      <c r="B31" s="47" t="s">
        <v>54</v>
      </c>
      <c r="C31" s="48"/>
      <c r="D31" s="49">
        <v>10</v>
      </c>
      <c r="E31" s="49" t="s">
        <v>66</v>
      </c>
      <c r="F31" s="21"/>
      <c r="G31" s="50">
        <v>0</v>
      </c>
      <c r="H31" s="51">
        <f t="shared" si="6"/>
        <v>0</v>
      </c>
      <c r="I31" s="50">
        <v>0</v>
      </c>
      <c r="J31" s="51">
        <f t="shared" si="0"/>
        <v>0</v>
      </c>
      <c r="K31" s="51">
        <f t="shared" si="1"/>
        <v>0</v>
      </c>
      <c r="L31" s="51">
        <f t="shared" si="2"/>
        <v>0</v>
      </c>
      <c r="M31" s="51">
        <f t="shared" si="3"/>
        <v>0</v>
      </c>
      <c r="N31" s="51">
        <f t="shared" si="4"/>
        <v>0</v>
      </c>
      <c r="O31" s="52">
        <f t="shared" si="5"/>
        <v>0</v>
      </c>
    </row>
    <row r="32" spans="1:15" s="17" customFormat="1" ht="22.5" customHeight="1" x14ac:dyDescent="0.2">
      <c r="A32" s="46">
        <v>14</v>
      </c>
      <c r="B32" s="47" t="s">
        <v>55</v>
      </c>
      <c r="C32" s="48"/>
      <c r="D32" s="49">
        <v>10</v>
      </c>
      <c r="E32" s="49" t="s">
        <v>74</v>
      </c>
      <c r="F32" s="21"/>
      <c r="G32" s="50">
        <v>0</v>
      </c>
      <c r="H32" s="51">
        <f t="shared" si="6"/>
        <v>0</v>
      </c>
      <c r="I32" s="50">
        <v>0</v>
      </c>
      <c r="J32" s="51">
        <f t="shared" si="0"/>
        <v>0</v>
      </c>
      <c r="K32" s="51">
        <f t="shared" si="1"/>
        <v>0</v>
      </c>
      <c r="L32" s="51">
        <f t="shared" si="2"/>
        <v>0</v>
      </c>
      <c r="M32" s="51">
        <f t="shared" si="3"/>
        <v>0</v>
      </c>
      <c r="N32" s="51">
        <f t="shared" si="4"/>
        <v>0</v>
      </c>
      <c r="O32" s="52">
        <f t="shared" si="5"/>
        <v>0</v>
      </c>
    </row>
    <row r="33" spans="1:15" s="17" customFormat="1" ht="22.5" customHeight="1" x14ac:dyDescent="0.2">
      <c r="A33" s="46">
        <v>15</v>
      </c>
      <c r="B33" s="47" t="s">
        <v>56</v>
      </c>
      <c r="C33" s="48"/>
      <c r="D33" s="49">
        <v>20</v>
      </c>
      <c r="E33" s="49" t="s">
        <v>66</v>
      </c>
      <c r="F33" s="21"/>
      <c r="G33" s="50">
        <v>0</v>
      </c>
      <c r="H33" s="51">
        <f t="shared" si="6"/>
        <v>0</v>
      </c>
      <c r="I33" s="50">
        <v>0</v>
      </c>
      <c r="J33" s="51">
        <f t="shared" si="0"/>
        <v>0</v>
      </c>
      <c r="K33" s="51">
        <f t="shared" si="1"/>
        <v>0</v>
      </c>
      <c r="L33" s="51">
        <f t="shared" si="2"/>
        <v>0</v>
      </c>
      <c r="M33" s="51">
        <f t="shared" si="3"/>
        <v>0</v>
      </c>
      <c r="N33" s="51">
        <f t="shared" si="4"/>
        <v>0</v>
      </c>
      <c r="O33" s="52">
        <f t="shared" si="5"/>
        <v>0</v>
      </c>
    </row>
    <row r="34" spans="1:15" s="17" customFormat="1" ht="78" customHeight="1" x14ac:dyDescent="0.2">
      <c r="A34" s="46">
        <v>16</v>
      </c>
      <c r="B34" s="47" t="s">
        <v>57</v>
      </c>
      <c r="C34" s="48"/>
      <c r="D34" s="49">
        <v>8</v>
      </c>
      <c r="E34" s="49" t="s">
        <v>66</v>
      </c>
      <c r="F34" s="21"/>
      <c r="G34" s="50">
        <v>0</v>
      </c>
      <c r="H34" s="51">
        <f t="shared" si="6"/>
        <v>0</v>
      </c>
      <c r="I34" s="50">
        <v>0</v>
      </c>
      <c r="J34" s="51">
        <f t="shared" si="0"/>
        <v>0</v>
      </c>
      <c r="K34" s="51">
        <f t="shared" si="1"/>
        <v>0</v>
      </c>
      <c r="L34" s="51">
        <f t="shared" si="2"/>
        <v>0</v>
      </c>
      <c r="M34" s="51">
        <f t="shared" si="3"/>
        <v>0</v>
      </c>
      <c r="N34" s="51">
        <f t="shared" si="4"/>
        <v>0</v>
      </c>
      <c r="O34" s="52">
        <f t="shared" si="5"/>
        <v>0</v>
      </c>
    </row>
    <row r="35" spans="1:15" s="17" customFormat="1" ht="118.5" customHeight="1" x14ac:dyDescent="0.2">
      <c r="A35" s="46">
        <v>17</v>
      </c>
      <c r="B35" s="47" t="s">
        <v>58</v>
      </c>
      <c r="C35" s="48"/>
      <c r="D35" s="49">
        <v>16</v>
      </c>
      <c r="E35" s="49" t="s">
        <v>66</v>
      </c>
      <c r="F35" s="21"/>
      <c r="G35" s="50">
        <v>0</v>
      </c>
      <c r="H35" s="51">
        <f t="shared" si="6"/>
        <v>0</v>
      </c>
      <c r="I35" s="50">
        <v>0</v>
      </c>
      <c r="J35" s="51">
        <f t="shared" si="0"/>
        <v>0</v>
      </c>
      <c r="K35" s="51">
        <f t="shared" si="1"/>
        <v>0</v>
      </c>
      <c r="L35" s="51">
        <f t="shared" si="2"/>
        <v>0</v>
      </c>
      <c r="M35" s="51">
        <f t="shared" si="3"/>
        <v>0</v>
      </c>
      <c r="N35" s="51">
        <f t="shared" si="4"/>
        <v>0</v>
      </c>
      <c r="O35" s="52">
        <f t="shared" si="5"/>
        <v>0</v>
      </c>
    </row>
    <row r="36" spans="1:15" s="17" customFormat="1" ht="62.25" customHeight="1" x14ac:dyDescent="0.25">
      <c r="A36" s="46">
        <v>18</v>
      </c>
      <c r="B36" s="53" t="s">
        <v>71</v>
      </c>
      <c r="C36" s="48"/>
      <c r="D36" s="49">
        <v>20</v>
      </c>
      <c r="E36" s="49" t="s">
        <v>73</v>
      </c>
      <c r="F36" s="21"/>
      <c r="G36" s="50">
        <v>0</v>
      </c>
      <c r="H36" s="51">
        <f t="shared" si="6"/>
        <v>0</v>
      </c>
      <c r="I36" s="50">
        <v>0</v>
      </c>
      <c r="J36" s="51">
        <f t="shared" si="0"/>
        <v>0</v>
      </c>
      <c r="K36" s="51">
        <f t="shared" si="1"/>
        <v>0</v>
      </c>
      <c r="L36" s="51">
        <f t="shared" si="2"/>
        <v>0</v>
      </c>
      <c r="M36" s="51">
        <f t="shared" si="3"/>
        <v>0</v>
      </c>
      <c r="N36" s="51">
        <f t="shared" si="4"/>
        <v>0</v>
      </c>
      <c r="O36" s="52">
        <f t="shared" si="5"/>
        <v>0</v>
      </c>
    </row>
    <row r="37" spans="1:15" s="17" customFormat="1" ht="75" customHeight="1" x14ac:dyDescent="0.2">
      <c r="A37" s="46">
        <v>19</v>
      </c>
      <c r="B37" s="47" t="s">
        <v>59</v>
      </c>
      <c r="C37" s="48"/>
      <c r="D37" s="49">
        <v>10</v>
      </c>
      <c r="E37" s="49" t="s">
        <v>74</v>
      </c>
      <c r="F37" s="21"/>
      <c r="G37" s="50">
        <v>0</v>
      </c>
      <c r="H37" s="51">
        <f t="shared" si="6"/>
        <v>0</v>
      </c>
      <c r="I37" s="50">
        <v>0</v>
      </c>
      <c r="J37" s="51">
        <f t="shared" si="0"/>
        <v>0</v>
      </c>
      <c r="K37" s="51">
        <f t="shared" si="1"/>
        <v>0</v>
      </c>
      <c r="L37" s="51">
        <f t="shared" si="2"/>
        <v>0</v>
      </c>
      <c r="M37" s="51">
        <f t="shared" si="3"/>
        <v>0</v>
      </c>
      <c r="N37" s="51">
        <f t="shared" si="4"/>
        <v>0</v>
      </c>
      <c r="O37" s="52">
        <f t="shared" si="5"/>
        <v>0</v>
      </c>
    </row>
    <row r="38" spans="1:15" s="17" customFormat="1" ht="20.25" customHeight="1" x14ac:dyDescent="0.2">
      <c r="A38" s="46">
        <v>20</v>
      </c>
      <c r="B38" s="47" t="s">
        <v>60</v>
      </c>
      <c r="C38" s="48"/>
      <c r="D38" s="49">
        <v>20</v>
      </c>
      <c r="E38" s="49" t="s">
        <v>73</v>
      </c>
      <c r="F38" s="21"/>
      <c r="G38" s="50">
        <v>0</v>
      </c>
      <c r="H38" s="51">
        <f t="shared" si="6"/>
        <v>0</v>
      </c>
      <c r="I38" s="50">
        <v>0</v>
      </c>
      <c r="J38" s="51">
        <f t="shared" si="0"/>
        <v>0</v>
      </c>
      <c r="K38" s="51">
        <f t="shared" si="1"/>
        <v>0</v>
      </c>
      <c r="L38" s="51">
        <f t="shared" si="2"/>
        <v>0</v>
      </c>
      <c r="M38" s="51">
        <f t="shared" si="3"/>
        <v>0</v>
      </c>
      <c r="N38" s="51">
        <f t="shared" si="4"/>
        <v>0</v>
      </c>
      <c r="O38" s="52">
        <f t="shared" si="5"/>
        <v>0</v>
      </c>
    </row>
    <row r="39" spans="1:15" s="17" customFormat="1" ht="51" customHeight="1" x14ac:dyDescent="0.2">
      <c r="A39" s="46">
        <v>21</v>
      </c>
      <c r="B39" s="47" t="s">
        <v>61</v>
      </c>
      <c r="C39" s="48"/>
      <c r="D39" s="49">
        <v>5</v>
      </c>
      <c r="E39" s="49" t="s">
        <v>66</v>
      </c>
      <c r="F39" s="21"/>
      <c r="G39" s="50">
        <v>0</v>
      </c>
      <c r="H39" s="51">
        <f t="shared" si="6"/>
        <v>0</v>
      </c>
      <c r="I39" s="50">
        <v>0</v>
      </c>
      <c r="J39" s="51">
        <f t="shared" si="0"/>
        <v>0</v>
      </c>
      <c r="K39" s="51">
        <f t="shared" si="1"/>
        <v>0</v>
      </c>
      <c r="L39" s="51">
        <f t="shared" si="2"/>
        <v>0</v>
      </c>
      <c r="M39" s="51">
        <f t="shared" si="3"/>
        <v>0</v>
      </c>
      <c r="N39" s="51">
        <f t="shared" si="4"/>
        <v>0</v>
      </c>
      <c r="O39" s="52">
        <f t="shared" si="5"/>
        <v>0</v>
      </c>
    </row>
    <row r="40" spans="1:15" s="17" customFormat="1" ht="78" customHeight="1" x14ac:dyDescent="0.25">
      <c r="A40" s="46">
        <v>22</v>
      </c>
      <c r="B40" s="54" t="s">
        <v>68</v>
      </c>
      <c r="C40" s="48"/>
      <c r="D40" s="49">
        <v>10</v>
      </c>
      <c r="E40" s="49" t="s">
        <v>66</v>
      </c>
      <c r="F40" s="21"/>
      <c r="G40" s="50">
        <v>0</v>
      </c>
      <c r="H40" s="51">
        <f t="shared" si="6"/>
        <v>0</v>
      </c>
      <c r="I40" s="50">
        <v>0</v>
      </c>
      <c r="J40" s="51">
        <f t="shared" si="0"/>
        <v>0</v>
      </c>
      <c r="K40" s="51">
        <f t="shared" si="1"/>
        <v>0</v>
      </c>
      <c r="L40" s="51">
        <f t="shared" si="2"/>
        <v>0</v>
      </c>
      <c r="M40" s="51">
        <f t="shared" si="3"/>
        <v>0</v>
      </c>
      <c r="N40" s="51">
        <f t="shared" si="4"/>
        <v>0</v>
      </c>
      <c r="O40" s="52">
        <f t="shared" si="5"/>
        <v>0</v>
      </c>
    </row>
    <row r="41" spans="1:15" s="17" customFormat="1" ht="60" customHeight="1" x14ac:dyDescent="0.25">
      <c r="A41" s="46">
        <v>23</v>
      </c>
      <c r="B41" s="55" t="s">
        <v>69</v>
      </c>
      <c r="C41" s="48"/>
      <c r="D41" s="49">
        <v>10</v>
      </c>
      <c r="E41" s="49" t="s">
        <v>66</v>
      </c>
      <c r="F41" s="21"/>
      <c r="G41" s="50">
        <v>0</v>
      </c>
      <c r="H41" s="51">
        <f t="shared" si="6"/>
        <v>0</v>
      </c>
      <c r="I41" s="50">
        <v>0</v>
      </c>
      <c r="J41" s="51">
        <f t="shared" si="0"/>
        <v>0</v>
      </c>
      <c r="K41" s="51">
        <f t="shared" si="1"/>
        <v>0</v>
      </c>
      <c r="L41" s="51">
        <f t="shared" si="2"/>
        <v>0</v>
      </c>
      <c r="M41" s="51">
        <f t="shared" si="3"/>
        <v>0</v>
      </c>
      <c r="N41" s="51">
        <f t="shared" si="4"/>
        <v>0</v>
      </c>
      <c r="O41" s="52">
        <f t="shared" si="5"/>
        <v>0</v>
      </c>
    </row>
    <row r="42" spans="1:15" s="17" customFormat="1" ht="166.5" customHeight="1" x14ac:dyDescent="0.2">
      <c r="A42" s="46">
        <v>24</v>
      </c>
      <c r="B42" s="47" t="s">
        <v>70</v>
      </c>
      <c r="C42" s="48"/>
      <c r="D42" s="49">
        <v>15</v>
      </c>
      <c r="E42" s="49" t="s">
        <v>66</v>
      </c>
      <c r="F42" s="21"/>
      <c r="G42" s="50">
        <v>0</v>
      </c>
      <c r="H42" s="51">
        <f t="shared" si="6"/>
        <v>0</v>
      </c>
      <c r="I42" s="50">
        <v>0</v>
      </c>
      <c r="J42" s="51">
        <f t="shared" si="0"/>
        <v>0</v>
      </c>
      <c r="K42" s="51">
        <f t="shared" si="1"/>
        <v>0</v>
      </c>
      <c r="L42" s="51">
        <f t="shared" si="2"/>
        <v>0</v>
      </c>
      <c r="M42" s="51">
        <f t="shared" si="3"/>
        <v>0</v>
      </c>
      <c r="N42" s="51">
        <f t="shared" si="4"/>
        <v>0</v>
      </c>
      <c r="O42" s="52">
        <f t="shared" si="5"/>
        <v>0</v>
      </c>
    </row>
    <row r="43" spans="1:15" s="17" customFormat="1" ht="29.25" customHeight="1" x14ac:dyDescent="0.2">
      <c r="A43" s="46">
        <v>25</v>
      </c>
      <c r="B43" s="47" t="s">
        <v>62</v>
      </c>
      <c r="C43" s="48"/>
      <c r="D43" s="49">
        <v>40</v>
      </c>
      <c r="E43" s="49" t="s">
        <v>66</v>
      </c>
      <c r="F43" s="21"/>
      <c r="G43" s="50">
        <v>0</v>
      </c>
      <c r="H43" s="51">
        <f t="shared" si="6"/>
        <v>0</v>
      </c>
      <c r="I43" s="50">
        <v>0</v>
      </c>
      <c r="J43" s="51">
        <f t="shared" si="0"/>
        <v>0</v>
      </c>
      <c r="K43" s="51">
        <f t="shared" si="1"/>
        <v>0</v>
      </c>
      <c r="L43" s="51">
        <f t="shared" si="2"/>
        <v>0</v>
      </c>
      <c r="M43" s="51">
        <f t="shared" si="3"/>
        <v>0</v>
      </c>
      <c r="N43" s="51">
        <f t="shared" si="4"/>
        <v>0</v>
      </c>
      <c r="O43" s="52">
        <f t="shared" si="5"/>
        <v>0</v>
      </c>
    </row>
    <row r="44" spans="1:15" s="17" customFormat="1" ht="29.25" customHeight="1" x14ac:dyDescent="0.2">
      <c r="A44" s="46">
        <v>26</v>
      </c>
      <c r="B44" s="47" t="s">
        <v>63</v>
      </c>
      <c r="C44" s="48"/>
      <c r="D44" s="49">
        <v>4</v>
      </c>
      <c r="E44" s="49" t="s">
        <v>75</v>
      </c>
      <c r="F44" s="21"/>
      <c r="G44" s="50">
        <v>0</v>
      </c>
      <c r="H44" s="51">
        <f t="shared" si="6"/>
        <v>0</v>
      </c>
      <c r="I44" s="50">
        <v>0</v>
      </c>
      <c r="J44" s="51">
        <f t="shared" si="0"/>
        <v>0</v>
      </c>
      <c r="K44" s="51">
        <f t="shared" si="1"/>
        <v>0</v>
      </c>
      <c r="L44" s="51">
        <f t="shared" si="2"/>
        <v>0</v>
      </c>
      <c r="M44" s="51">
        <f t="shared" si="3"/>
        <v>0</v>
      </c>
      <c r="N44" s="51">
        <f t="shared" si="4"/>
        <v>0</v>
      </c>
      <c r="O44" s="52">
        <f t="shared" si="5"/>
        <v>0</v>
      </c>
    </row>
    <row r="45" spans="1:15" s="17" customFormat="1" ht="29.25" customHeight="1" x14ac:dyDescent="0.2">
      <c r="A45" s="46">
        <v>27</v>
      </c>
      <c r="B45" s="47" t="s">
        <v>64</v>
      </c>
      <c r="C45" s="48"/>
      <c r="D45" s="49">
        <v>9</v>
      </c>
      <c r="E45" s="49" t="s">
        <v>66</v>
      </c>
      <c r="F45" s="21"/>
      <c r="G45" s="50">
        <v>0</v>
      </c>
      <c r="H45" s="51">
        <f t="shared" si="6"/>
        <v>0</v>
      </c>
      <c r="I45" s="50">
        <v>0</v>
      </c>
      <c r="J45" s="51">
        <f t="shared" si="0"/>
        <v>0</v>
      </c>
      <c r="K45" s="51">
        <f t="shared" si="1"/>
        <v>0</v>
      </c>
      <c r="L45" s="51">
        <f t="shared" si="2"/>
        <v>0</v>
      </c>
      <c r="M45" s="51">
        <f t="shared" si="3"/>
        <v>0</v>
      </c>
      <c r="N45" s="51">
        <f t="shared" si="4"/>
        <v>0</v>
      </c>
      <c r="O45" s="52">
        <f t="shared" si="5"/>
        <v>0</v>
      </c>
    </row>
    <row r="46" spans="1:15" s="17" customFormat="1" ht="51.75" customHeight="1" x14ac:dyDescent="0.2">
      <c r="A46" s="46">
        <v>28</v>
      </c>
      <c r="B46" s="47" t="s">
        <v>65</v>
      </c>
      <c r="C46" s="48"/>
      <c r="D46" s="49">
        <v>1</v>
      </c>
      <c r="E46" s="49" t="s">
        <v>66</v>
      </c>
      <c r="F46" s="21"/>
      <c r="G46" s="50">
        <v>0</v>
      </c>
      <c r="H46" s="51">
        <f t="shared" si="6"/>
        <v>0</v>
      </c>
      <c r="I46" s="50">
        <v>0</v>
      </c>
      <c r="J46" s="51">
        <f t="shared" si="0"/>
        <v>0</v>
      </c>
      <c r="K46" s="51">
        <f t="shared" si="1"/>
        <v>0</v>
      </c>
      <c r="L46" s="51">
        <f t="shared" si="2"/>
        <v>0</v>
      </c>
      <c r="M46" s="51">
        <f t="shared" si="3"/>
        <v>0</v>
      </c>
      <c r="N46" s="51">
        <f t="shared" si="4"/>
        <v>0</v>
      </c>
      <c r="O46" s="52">
        <f t="shared" si="5"/>
        <v>0</v>
      </c>
    </row>
    <row r="47" spans="1:15" s="17" customFormat="1" ht="42" customHeight="1" thickBot="1" x14ac:dyDescent="0.25">
      <c r="A47" s="56"/>
      <c r="B47" s="57"/>
      <c r="C47" s="57"/>
      <c r="D47" s="57"/>
      <c r="E47" s="57"/>
      <c r="F47" s="57"/>
      <c r="G47" s="57"/>
      <c r="H47" s="57"/>
      <c r="I47" s="57"/>
      <c r="J47" s="57"/>
      <c r="K47" s="57"/>
      <c r="L47" s="57"/>
      <c r="M47" s="58" t="s">
        <v>36</v>
      </c>
      <c r="N47" s="58"/>
      <c r="O47" s="59">
        <f>SUMIF(G:G,0%,L:L)</f>
        <v>0</v>
      </c>
    </row>
    <row r="48" spans="1:15" s="17" customFormat="1" ht="39" customHeight="1" thickBot="1" x14ac:dyDescent="0.25">
      <c r="A48" s="60" t="s">
        <v>24</v>
      </c>
      <c r="B48" s="61"/>
      <c r="C48" s="61"/>
      <c r="D48" s="61"/>
      <c r="E48" s="61"/>
      <c r="F48" s="61"/>
      <c r="G48" s="61"/>
      <c r="H48" s="61"/>
      <c r="I48" s="61"/>
      <c r="J48" s="61"/>
      <c r="K48" s="61"/>
      <c r="L48" s="61"/>
      <c r="M48" s="62" t="s">
        <v>10</v>
      </c>
      <c r="N48" s="62"/>
      <c r="O48" s="63">
        <f>SUMIF(G:G,5%,L:L)</f>
        <v>0</v>
      </c>
    </row>
    <row r="49" spans="1:15" s="17" customFormat="1" ht="30" customHeight="1" x14ac:dyDescent="0.2">
      <c r="A49" s="64" t="s">
        <v>72</v>
      </c>
      <c r="B49" s="64"/>
      <c r="C49" s="64"/>
      <c r="D49" s="64"/>
      <c r="E49" s="64"/>
      <c r="F49" s="64"/>
      <c r="G49" s="64"/>
      <c r="H49" s="64"/>
      <c r="I49" s="64"/>
      <c r="J49" s="64"/>
      <c r="K49" s="64"/>
      <c r="L49" s="65"/>
      <c r="M49" s="62" t="s">
        <v>11</v>
      </c>
      <c r="N49" s="62"/>
      <c r="O49" s="63">
        <f>SUMIF(G:G,19%,L:L)</f>
        <v>0</v>
      </c>
    </row>
    <row r="50" spans="1:15" s="17" customFormat="1" ht="30" customHeight="1" x14ac:dyDescent="0.2">
      <c r="A50" s="66"/>
      <c r="B50" s="66"/>
      <c r="C50" s="66"/>
      <c r="D50" s="66"/>
      <c r="E50" s="66"/>
      <c r="F50" s="66"/>
      <c r="G50" s="66"/>
      <c r="H50" s="66"/>
      <c r="I50" s="66"/>
      <c r="J50" s="66"/>
      <c r="K50" s="66"/>
      <c r="L50" s="66"/>
      <c r="M50" s="67" t="s">
        <v>7</v>
      </c>
      <c r="N50" s="68"/>
      <c r="O50" s="69">
        <f>SUM(O47:O49)</f>
        <v>0</v>
      </c>
    </row>
    <row r="51" spans="1:15" s="17" customFormat="1" ht="30" customHeight="1" x14ac:dyDescent="0.2">
      <c r="A51" s="66"/>
      <c r="B51" s="66"/>
      <c r="C51" s="66"/>
      <c r="D51" s="66"/>
      <c r="E51" s="66"/>
      <c r="F51" s="66"/>
      <c r="G51" s="66"/>
      <c r="H51" s="66"/>
      <c r="I51" s="66"/>
      <c r="J51" s="66"/>
      <c r="K51" s="66"/>
      <c r="L51" s="66"/>
      <c r="M51" s="70" t="s">
        <v>12</v>
      </c>
      <c r="N51" s="71"/>
      <c r="O51" s="72">
        <f>ROUND(O48*5%,0)</f>
        <v>0</v>
      </c>
    </row>
    <row r="52" spans="1:15" s="17" customFormat="1" ht="30" customHeight="1" x14ac:dyDescent="0.2">
      <c r="A52" s="66"/>
      <c r="B52" s="66"/>
      <c r="C52" s="66"/>
      <c r="D52" s="66"/>
      <c r="E52" s="66"/>
      <c r="F52" s="66"/>
      <c r="G52" s="66"/>
      <c r="H52" s="66"/>
      <c r="I52" s="66"/>
      <c r="J52" s="66"/>
      <c r="K52" s="66"/>
      <c r="L52" s="66"/>
      <c r="M52" s="70" t="s">
        <v>13</v>
      </c>
      <c r="N52" s="71"/>
      <c r="O52" s="63">
        <f>ROUND(O49*19%,0)</f>
        <v>0</v>
      </c>
    </row>
    <row r="53" spans="1:15" s="17" customFormat="1" ht="30" customHeight="1" x14ac:dyDescent="0.2">
      <c r="A53" s="66"/>
      <c r="B53" s="66"/>
      <c r="C53" s="66"/>
      <c r="D53" s="66"/>
      <c r="E53" s="66"/>
      <c r="F53" s="66"/>
      <c r="G53" s="66"/>
      <c r="H53" s="66"/>
      <c r="I53" s="66"/>
      <c r="J53" s="66"/>
      <c r="K53" s="66"/>
      <c r="L53" s="66"/>
      <c r="M53" s="67" t="s">
        <v>14</v>
      </c>
      <c r="N53" s="68"/>
      <c r="O53" s="69">
        <f>SUM(O51:O52)</f>
        <v>0</v>
      </c>
    </row>
    <row r="54" spans="1:15" s="17" customFormat="1" ht="30" customHeight="1" x14ac:dyDescent="0.2">
      <c r="A54" s="66"/>
      <c r="B54" s="66"/>
      <c r="C54" s="66"/>
      <c r="D54" s="66"/>
      <c r="E54" s="66"/>
      <c r="F54" s="66"/>
      <c r="G54" s="66"/>
      <c r="H54" s="66"/>
      <c r="I54" s="66"/>
      <c r="J54" s="66"/>
      <c r="K54" s="66"/>
      <c r="L54" s="66"/>
      <c r="M54" s="73" t="s">
        <v>34</v>
      </c>
      <c r="N54" s="74"/>
      <c r="O54" s="63">
        <f>ROUND(SUM(N19:N46),0)</f>
        <v>0</v>
      </c>
    </row>
    <row r="55" spans="1:15" s="17" customFormat="1" ht="42" customHeight="1" x14ac:dyDescent="0.2">
      <c r="A55" s="66"/>
      <c r="B55" s="66"/>
      <c r="C55" s="66"/>
      <c r="D55" s="66"/>
      <c r="E55" s="66"/>
      <c r="F55" s="66"/>
      <c r="G55" s="66"/>
      <c r="H55" s="66"/>
      <c r="I55" s="66"/>
      <c r="J55" s="66"/>
      <c r="K55" s="66"/>
      <c r="L55" s="66"/>
      <c r="M55" s="75" t="s">
        <v>33</v>
      </c>
      <c r="N55" s="76"/>
      <c r="O55" s="69">
        <f>SUM(O54)</f>
        <v>0</v>
      </c>
    </row>
    <row r="56" spans="1:15" s="17" customFormat="1" ht="30" customHeight="1" x14ac:dyDescent="0.2">
      <c r="A56" s="66"/>
      <c r="B56" s="66"/>
      <c r="C56" s="66"/>
      <c r="D56" s="66"/>
      <c r="E56" s="66"/>
      <c r="F56" s="66"/>
      <c r="G56" s="66"/>
      <c r="H56" s="66"/>
      <c r="I56" s="66"/>
      <c r="J56" s="66"/>
      <c r="K56" s="66"/>
      <c r="L56" s="66"/>
      <c r="M56" s="75" t="s">
        <v>15</v>
      </c>
      <c r="N56" s="76"/>
      <c r="O56" s="69">
        <f>+O50+O53+O55</f>
        <v>0</v>
      </c>
    </row>
    <row r="59" spans="1:15" x14ac:dyDescent="0.25">
      <c r="B59" s="3"/>
      <c r="C59" s="3"/>
    </row>
    <row r="60" spans="1:15" x14ac:dyDescent="0.25">
      <c r="B60" s="32"/>
      <c r="C60" s="32"/>
    </row>
    <row r="61" spans="1:15" ht="15.75" thickBot="1" x14ac:dyDescent="0.3">
      <c r="B61" s="33"/>
      <c r="C61" s="33"/>
    </row>
    <row r="62" spans="1:15" x14ac:dyDescent="0.25">
      <c r="B62" s="23" t="s">
        <v>20</v>
      </c>
      <c r="C62" s="23"/>
    </row>
    <row r="64" spans="1:15" x14ac:dyDescent="0.25">
      <c r="A64" s="18" t="s">
        <v>41</v>
      </c>
    </row>
  </sheetData>
  <sheetProtection selectLockedCells="1"/>
  <mergeCells count="30">
    <mergeCell ref="M53:N53"/>
    <mergeCell ref="M56:N56"/>
    <mergeCell ref="M54:N54"/>
    <mergeCell ref="M55:N55"/>
    <mergeCell ref="N2:O2"/>
    <mergeCell ref="N3:O3"/>
    <mergeCell ref="N4:O4"/>
    <mergeCell ref="N5:O5"/>
    <mergeCell ref="A2:A5"/>
    <mergeCell ref="D11:G11"/>
    <mergeCell ref="A11:B15"/>
    <mergeCell ref="B2:M2"/>
    <mergeCell ref="B3:M3"/>
    <mergeCell ref="B4:M5"/>
    <mergeCell ref="A49:L56"/>
    <mergeCell ref="A48:L48"/>
    <mergeCell ref="A9:B9"/>
    <mergeCell ref="B62:C62"/>
    <mergeCell ref="D13:G13"/>
    <mergeCell ref="D15:G15"/>
    <mergeCell ref="F9:G9"/>
    <mergeCell ref="L9:N9"/>
    <mergeCell ref="B60:C61"/>
    <mergeCell ref="B47:L47"/>
    <mergeCell ref="M47:N47"/>
    <mergeCell ref="M48:N48"/>
    <mergeCell ref="M49:N49"/>
    <mergeCell ref="M50:N50"/>
    <mergeCell ref="M51:N51"/>
    <mergeCell ref="M52:N52"/>
  </mergeCells>
  <dataValidations count="1">
    <dataValidation type="whole" allowBlank="1" showInputMessage="1" showErrorMessage="1" sqref="F19:F46">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G19:G46</xm:sqref>
        </x14:dataValidation>
        <x14:dataValidation type="list" allowBlank="1" showInputMessage="1" showErrorMessage="1">
          <x14:formula1>
            <xm:f>Hoja2!$F$7:$F$8</xm:f>
          </x14:formula1>
          <xm:sqref>I19:I46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1">
        <v>0</v>
      </c>
      <c r="F7" s="20">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2023-06-26T23:18:29Z</dcterms:modified>
</cp:coreProperties>
</file>