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7 CAPACITACIONES\ANEXOS\"/>
    </mc:Choice>
  </mc:AlternateContent>
  <bookViews>
    <workbookView xWindow="0" yWindow="0" windowWidth="11235" windowHeight="5910"/>
  </bookViews>
  <sheets>
    <sheet name="Hoja1" sheetId="1" r:id="rId1"/>
    <sheet name="Hoja2" sheetId="2"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J22" i="1"/>
  <c r="N22" i="1" s="1"/>
  <c r="H22" i="1"/>
  <c r="M22" i="1" s="1"/>
  <c r="N21" i="1"/>
  <c r="M21" i="1"/>
  <c r="L21" i="1"/>
  <c r="O21" i="1" s="1"/>
  <c r="J21" i="1"/>
  <c r="H21" i="1"/>
  <c r="K21" i="1" s="1"/>
  <c r="O22" i="1" l="1"/>
  <c r="K22" i="1"/>
  <c r="H20" i="1"/>
  <c r="J20" i="1"/>
  <c r="N20" i="1" s="1"/>
  <c r="L20" i="1"/>
  <c r="O24" i="1"/>
  <c r="O27" i="1" s="1"/>
  <c r="L19" i="1"/>
  <c r="O23" i="1" s="1"/>
  <c r="K20" i="1" l="1"/>
  <c r="M20" i="1"/>
  <c r="O20" i="1" s="1"/>
  <c r="J19" i="1"/>
  <c r="N19" i="1" l="1"/>
  <c r="O30" i="1" l="1"/>
  <c r="O31" i="1" s="1"/>
  <c r="H19" i="1"/>
  <c r="K19" i="1" s="1"/>
  <c r="M19" i="1" l="1"/>
  <c r="O19" i="1" s="1"/>
  <c r="O25" i="1"/>
  <c r="O28" i="1" l="1"/>
  <c r="O29" i="1" s="1"/>
  <c r="O26" i="1"/>
  <c r="O32"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<sst xmlns="http://schemas.openxmlformats.org/spreadsheetml/2006/main" count="53" uniqueCount="49">
  <si>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</si>
  <si>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</si>
  <si>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</si>
  <si>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</si>
  <si>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</si>
  <si>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</si>
  <si>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</si>
  <si>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</si>
  <si>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</si>
  <si>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</si>
  <si>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</si>
  <si>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</si>
  <si>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</si>
  <si>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</si>
  <si>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</si>
  <si>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</si>
  <si>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</si>
  <si>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</si>
  <si>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</si>
  <si>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</si>
  <si>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</si>
  <si>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</si>
  <si>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</si>
  <si>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</si>
  <si>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</si>
  <si>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</si>
  <si>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</si>
  <si>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</si>
  <si>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</si>
  <si>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</si>
  <si>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</si>
  <si>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</si>
  <si>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</si>
  <si>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</si>
  <si>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</si>
  <si>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</si>
  <si>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</si>
  <si>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</si>
  <si>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</si>
  <si>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</si>
  <si>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</si>
  <si>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</si>
  <si>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</si>
  <si>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</si>
  <si>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</si>
  <si>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Conferencia sobre el servicio público para 60 personas a realizarse en  la seccional Ubaté (2 horas) Temáticas sugeridas: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o Innovación y experiencia laboral certificable de al menos 2 años relacionados con el tema. Modalidad: Presencial</t>
  </si>
  <si>
    <t>Taller para el mejoramiento del clima organizacional de la Universidad para 40 personas en la Seccional Ubaté (4 horas). Incluye: Profesional con título de pregrado en Psicología y postgrado en Psicología Organizacional o Talento Humano o Gestión de Organizaciones o Cultura Organizacional o afines y experiencia laboral certificable de al menos 2 años relacionados con el tema. Modalidad: Presencial</t>
  </si>
  <si>
    <t>Taller para el  fortalecimiento de la cultura organizacional de la Universidad para 40 personas en la Seccional Ubaté. (4 horas)   Incluye: Profesional con título de pregrado en Psicología y postgrado en Psicología Organizacional o Talento Humano o Gestión de Organizaciones o Cultura Organizacional o afines y experiencia laboral certificable de al menos 2 años relacionados con el tema.   Modalidad: Presencial</t>
  </si>
  <si>
    <t>Taller para el mejoramiento de la Calidad de Vida del Servidor Ucundinamarca para 40 personas en la seccional Ubaté (4 horas)   Temáticas sugeridas: Calidad de vida desde la actividad física. Incluye: Profesional con título de pregrado en Psicología y postgrado en Lic. En Educación Física o Profesional en Ciencias del Deporte o a fines Psicología Organizacional o Talento Humano o Gestión de Organizaciones o Cultura Organizacional o afines y experiencia laboral certificable de al menos 2 años relacionados con el tema.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</si>
</sst>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1" fillId="0" borderId="1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29" xfId="0" applyFont="1" applyBorder="1" applyAlignment="1">
      <alignment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80" zoomScaleNormal="80" zoomScaleSheetLayoutView="70" zoomScalePageLayoutView="55" workbookViewId="0">
      <selection activeCell="L9" sqref="L9:N9"/>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40</v>
      </c>
      <c r="O2" s="40"/>
    </row>
    <row r="3" spans="1:15" ht="15.75" customHeight="1" x14ac:dyDescent="0.25">
      <c r="A3" s="41"/>
      <c r="B3" s="51" t="s">
        <v>1</v>
      </c>
      <c r="C3" s="51"/>
      <c r="D3" s="51"/>
      <c r="E3" s="51"/>
      <c r="F3" s="51"/>
      <c r="G3" s="51"/>
      <c r="H3" s="51"/>
      <c r="I3" s="51"/>
      <c r="J3" s="51"/>
      <c r="K3" s="51"/>
      <c r="L3" s="51"/>
      <c r="M3" s="51"/>
      <c r="N3" s="40" t="s">
        <v>38</v>
      </c>
      <c r="O3" s="40"/>
    </row>
    <row r="4" spans="1:15" ht="16.5" customHeight="1" x14ac:dyDescent="0.25">
      <c r="A4" s="41"/>
      <c r="B4" s="51" t="s">
        <v>37</v>
      </c>
      <c r="C4" s="51"/>
      <c r="D4" s="51"/>
      <c r="E4" s="51"/>
      <c r="F4" s="51"/>
      <c r="G4" s="51"/>
      <c r="H4" s="51"/>
      <c r="I4" s="51"/>
      <c r="J4" s="51"/>
      <c r="K4" s="51"/>
      <c r="L4" s="51"/>
      <c r="M4" s="51"/>
      <c r="N4" s="40" t="s">
        <v>39</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30</v>
      </c>
    </row>
    <row r="8" spans="1:15" x14ac:dyDescent="0.25">
      <c r="A8" s="13" t="s">
        <v>29</v>
      </c>
    </row>
    <row r="9" spans="1:15" ht="25.5" customHeight="1" x14ac:dyDescent="0.25">
      <c r="A9" s="57" t="s">
        <v>44</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7"/>
      <c r="J11" s="27"/>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7"/>
      <c r="J13" s="27"/>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177.75" customHeight="1" x14ac:dyDescent="0.25">
      <c r="A19" s="25">
        <v>1</v>
      </c>
      <c r="B19" s="70" t="s">
        <v>45</v>
      </c>
      <c r="C19" s="32"/>
      <c r="D19" s="29">
        <v>1</v>
      </c>
      <c r="E19" s="33"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ht="111" customHeight="1" x14ac:dyDescent="0.25">
      <c r="A20" s="25">
        <v>2</v>
      </c>
      <c r="B20" s="70" t="s">
        <v>46</v>
      </c>
      <c r="C20" s="32"/>
      <c r="D20" s="29">
        <v>1</v>
      </c>
      <c r="E20" s="33" t="s">
        <v>43</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ht="117" customHeight="1" x14ac:dyDescent="0.25">
      <c r="A21" s="25">
        <v>3</v>
      </c>
      <c r="B21" s="70" t="s">
        <v>47</v>
      </c>
      <c r="C21" s="32"/>
      <c r="D21" s="33">
        <v>1</v>
      </c>
      <c r="E21" s="33" t="s">
        <v>43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ht="159" customHeight="1" x14ac:dyDescent="0.25">
      <c r="A22" s="25">
        <v>4</v>
      </c>
      <c r="B22" s="70" t="s">
        <v>48</v>
      </c>
      <c r="C22" s="32"/>
      <c r="D22" s="33">
        <v>1</v>
      </c>
      <c r="E22" s="33" t="s">
        <v>43</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ht="42" customHeight="1" thickBot="1" x14ac:dyDescent="0.25">
      <c r="A23" s="20"/>
      <c r="B23" s="66"/>
      <c r="C23" s="66"/>
      <c r="D23" s="66"/>
      <c r="E23" s="66"/>
      <c r="F23" s="66"/>
      <c r="G23" s="66"/>
      <c r="H23" s="66"/>
      <c r="I23" s="66"/>
      <c r="J23" s="66"/>
      <c r="K23" s="66"/>
      <c r="L23" s="66"/>
      <c r="M23" s="67" t="s">
        <v>36</v>
      </c>
      <c r="N23" s="67"/>
      <c r="O23" s="4">
        <f>SUMIF(G:G,0%,L:L)</f>
        <v>0</v>
      </c>
    </row>
    <row r="24" spans="1:15" s="24" customFormat="1" ht="39" customHeight="1" thickBot="1" x14ac:dyDescent="0.25">
      <c r="A24" s="55" t="s">
        <v>24</v>
      </c>
      <c r="B24" s="56"/>
      <c r="C24" s="56"/>
      <c r="D24" s="56"/>
      <c r="E24" s="56"/>
      <c r="F24" s="56"/>
      <c r="G24" s="56"/>
      <c r="H24" s="56"/>
      <c r="I24" s="56"/>
      <c r="J24" s="56"/>
      <c r="K24" s="56"/>
      <c r="L24" s="56"/>
      <c r="M24" s="67" t="s">
        <v>10</v>
      </c>
      <c r="N24" s="67"/>
      <c r="O24" s="4">
        <f>SUMIF(G:G,5%,L:L)</f>
        <v>0</v>
      </c>
    </row>
    <row r="25" spans="1:15" s="24" customFormat="1" ht="30" customHeight="1" x14ac:dyDescent="0.2">
      <c r="A25" s="52" t="s">
        <v>41</v>
      </c>
      <c r="B25" s="52"/>
      <c r="C25" s="52"/>
      <c r="D25" s="52"/>
      <c r="E25" s="52"/>
      <c r="F25" s="52"/>
      <c r="G25" s="52"/>
      <c r="H25" s="52"/>
      <c r="I25" s="52"/>
      <c r="J25" s="52"/>
      <c r="K25" s="52"/>
      <c r="L25" s="53"/>
      <c r="M25" s="67" t="s">
        <v>11</v>
      </c>
      <c r="N25" s="67"/>
      <c r="O25" s="4">
        <f>SUMIF(G:G,19%,L:L)</f>
        <v>0</v>
      </c>
    </row>
    <row r="26" spans="1:15" s="24" customFormat="1" ht="30" customHeight="1" x14ac:dyDescent="0.2">
      <c r="A26" s="54"/>
      <c r="B26" s="54"/>
      <c r="C26" s="54"/>
      <c r="D26" s="54"/>
      <c r="E26" s="54"/>
      <c r="F26" s="54"/>
      <c r="G26" s="54"/>
      <c r="H26" s="54"/>
      <c r="I26" s="54"/>
      <c r="J26" s="54"/>
      <c r="K26" s="54"/>
      <c r="L26" s="54"/>
      <c r="M26" s="34" t="s">
        <v>7</v>
      </c>
      <c r="N26" s="35"/>
      <c r="O26" s="5">
        <f>SUM(O23:O25)</f>
        <v>0</v>
      </c>
    </row>
    <row r="27" spans="1:15" s="24" customFormat="1" ht="30" customHeight="1" x14ac:dyDescent="0.2">
      <c r="A27" s="54"/>
      <c r="B27" s="54"/>
      <c r="C27" s="54"/>
      <c r="D27" s="54"/>
      <c r="E27" s="54"/>
      <c r="F27" s="54"/>
      <c r="G27" s="54"/>
      <c r="H27" s="54"/>
      <c r="I27" s="54"/>
      <c r="J27" s="54"/>
      <c r="K27" s="54"/>
      <c r="L27" s="54"/>
      <c r="M27" s="68" t="s">
        <v>12</v>
      </c>
      <c r="N27" s="69"/>
      <c r="O27" s="6">
        <f>ROUND(O24*5%,0)</f>
        <v>0</v>
      </c>
    </row>
    <row r="28" spans="1:15" s="24" customFormat="1" ht="30" customHeight="1" x14ac:dyDescent="0.2">
      <c r="A28" s="54"/>
      <c r="B28" s="54"/>
      <c r="C28" s="54"/>
      <c r="D28" s="54"/>
      <c r="E28" s="54"/>
      <c r="F28" s="54"/>
      <c r="G28" s="54"/>
      <c r="H28" s="54"/>
      <c r="I28" s="54"/>
      <c r="J28" s="54"/>
      <c r="K28" s="54"/>
      <c r="L28" s="54"/>
      <c r="M28" s="68" t="s">
        <v>13</v>
      </c>
      <c r="N28" s="69"/>
      <c r="O28" s="4">
        <f>ROUND(O25*19%,0)</f>
        <v>0</v>
      </c>
    </row>
    <row r="29" spans="1:15" s="24" customFormat="1" ht="30" customHeight="1" x14ac:dyDescent="0.2">
      <c r="A29" s="54"/>
      <c r="B29" s="54"/>
      <c r="C29" s="54"/>
      <c r="D29" s="54"/>
      <c r="E29" s="54"/>
      <c r="F29" s="54"/>
      <c r="G29" s="54"/>
      <c r="H29" s="54"/>
      <c r="I29" s="54"/>
      <c r="J29" s="54"/>
      <c r="K29" s="54"/>
      <c r="L29" s="54"/>
      <c r="M29" s="34" t="s">
        <v>14</v>
      </c>
      <c r="N29" s="35"/>
      <c r="O29" s="5">
        <f>SUM(O27:O28)</f>
        <v>0</v>
      </c>
    </row>
    <row r="30" spans="1:15" s="24" customFormat="1" ht="30" customHeight="1" x14ac:dyDescent="0.2">
      <c r="A30" s="54"/>
      <c r="B30" s="54"/>
      <c r="C30" s="54"/>
      <c r="D30" s="54"/>
      <c r="E30" s="54"/>
      <c r="F30" s="54"/>
      <c r="G30" s="54"/>
      <c r="H30" s="54"/>
      <c r="I30" s="54"/>
      <c r="J30" s="54"/>
      <c r="K30" s="54"/>
      <c r="L30" s="54"/>
      <c r="M30" s="38" t="s">
        <v>34</v>
      </c>
      <c r="N30" s="39"/>
      <c r="O30" s="4">
        <f>ROUND(SUM(N19:N20),0)</f>
        <v>0</v>
      </c>
    </row>
    <row r="31" spans="1:15" s="24" customFormat="1" ht="42" customHeight="1" x14ac:dyDescent="0.2">
      <c r="A31" s="54"/>
      <c r="B31" s="54"/>
      <c r="C31" s="54"/>
      <c r="D31" s="54"/>
      <c r="E31" s="54"/>
      <c r="F31" s="54"/>
      <c r="G31" s="54"/>
      <c r="H31" s="54"/>
      <c r="I31" s="54"/>
      <c r="J31" s="54"/>
      <c r="K31" s="54"/>
      <c r="L31" s="54"/>
      <c r="M31" s="36" t="s">
        <v>33</v>
      </c>
      <c r="N31" s="37"/>
      <c r="O31" s="5">
        <f>SUM(O30)</f>
        <v>0</v>
      </c>
    </row>
    <row r="32" spans="1:15" s="24" customFormat="1" ht="30" customHeight="1" x14ac:dyDescent="0.2">
      <c r="A32" s="54"/>
      <c r="B32" s="54"/>
      <c r="C32" s="54"/>
      <c r="D32" s="54"/>
      <c r="E32" s="54"/>
      <c r="F32" s="54"/>
      <c r="G32" s="54"/>
      <c r="H32" s="54"/>
      <c r="I32" s="54"/>
      <c r="J32" s="54"/>
      <c r="K32" s="54"/>
      <c r="L32" s="54"/>
      <c r="M32" s="36" t="s">
        <v>15</v>
      </c>
      <c r="N32" s="37"/>
      <c r="O32" s="5">
        <f>+O26+O29+O31</f>
        <v>0</v>
      </c>
    </row>
    <row r="35" spans="1:3" x14ac:dyDescent="0.25">
      <c r="B35" s="8"/>
      <c r="C35" s="8"/>
    </row>
    <row r="36" spans="1:3" x14ac:dyDescent="0.25">
      <c r="B36" s="64"/>
      <c r="C36" s="64"/>
    </row>
    <row r="37" spans="1:3" ht="15.75" thickBot="1" x14ac:dyDescent="0.3">
      <c r="B37" s="65"/>
      <c r="C37" s="65"/>
    </row>
    <row r="38" spans="1:3" x14ac:dyDescent="0.25">
      <c r="B38" s="58" t="s">
        <v>20</v>
      </c>
      <c r="C38" s="58"/>
    </row>
    <row r="40" spans="1:3" x14ac:dyDescent="0.25">
      <c r="A40" s="26" t="s">
        <v>42</v>
      </c>
    </row>
  </sheetData>
  <sheetProtection algorithmName="SHA-512" hashValue="dLhLqY4IsSfISxPr3ChdZs+CCpyG0KIyNsEwI5oCiAvJ4c9E2+o9/7X18GrXybN7Nq9pbhJac/8dbVJ1qo82VQ==" saltValue="N6xSVWhx4ITBcUhr/hl6lQ==" spinCount="100000" sheet="1" selectLockedCells="1"/>
  <mergeCells count="30">
    <mergeCell ref="A25:L32"/>
    <mergeCell ref="A24:L24"/>
    <mergeCell ref="A9:B9"/>
    <mergeCell ref="B38:C38"/>
    <mergeCell ref="D13:G13"/>
    <mergeCell ref="D15:G15"/>
    <mergeCell ref="F9:G9"/>
    <mergeCell ref="L9:N9"/>
    <mergeCell ref="B36:C37"/>
    <mergeCell ref="B23:L23"/>
    <mergeCell ref="M23:N23"/>
    <mergeCell ref="M24:N24"/>
    <mergeCell ref="M25:N25"/>
    <mergeCell ref="M26:N26"/>
    <mergeCell ref="M27:N27"/>
    <mergeCell ref="M28:N28"/>
    <mergeCell ref="A2:A5"/>
    <mergeCell ref="D11:G11"/>
    <mergeCell ref="A11:B15"/>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19: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G19:G22</xm:sqref>
        </x14:dataValidation>
        <x14:dataValidation type="list" allowBlank="1" showInputMessage="1" showErrorMessage="1">
          <x14:formula1>
            <xm:f>Hoja2!$F$7:$F$8</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2023-06-05T19:43:58Z</dcterms:modified>
</cp:coreProperties>
</file>