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_FINANCIERO\Desktop\IPA 2023\COMPRAS\U-CD-021 HERRAMIENTAS\"/>
    </mc:Choice>
  </mc:AlternateContent>
  <bookViews>
    <workbookView xWindow="0" yWindow="0" windowWidth="9405" windowHeight="8610"/>
  </bookViews>
  <sheets>
    <sheet name="Hoja1" sheetId="1" r:id="rId1"/>
    <sheet name="Hoja2" sheetId="2" r:id="rId2"/>
  </sheets>
  <definedNames>
    <definedName name="_xlnm.Print_Area" localSheetId="0">Hoja1!$A$1:$O$53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0" i="1" l="1"/>
  <c r="J30" i="1"/>
  <c r="N30" i="1" s="1"/>
  <c r="H30" i="1"/>
  <c r="M30" i="1" s="1"/>
  <c r="L29" i="1"/>
  <c r="J29" i="1"/>
  <c r="N29" i="1" s="1"/>
  <c r="H29" i="1"/>
  <c r="M29" i="1" s="1"/>
  <c r="N28" i="1"/>
  <c r="L28" i="1"/>
  <c r="J28" i="1"/>
  <c r="H28" i="1"/>
  <c r="M28" i="1" s="1"/>
  <c r="N27" i="1"/>
  <c r="M27" i="1"/>
  <c r="L27" i="1"/>
  <c r="J27" i="1"/>
  <c r="H27" i="1"/>
  <c r="K27" i="1" s="1"/>
  <c r="N26" i="1"/>
  <c r="M26" i="1"/>
  <c r="L26" i="1"/>
  <c r="O26" i="1" s="1"/>
  <c r="J26" i="1"/>
  <c r="H26" i="1"/>
  <c r="K26" i="1" s="1"/>
  <c r="O28" i="1" l="1"/>
  <c r="O27" i="1"/>
  <c r="O29" i="1"/>
  <c r="O30" i="1"/>
  <c r="K30" i="1"/>
  <c r="K29" i="1"/>
  <c r="K28" i="1"/>
  <c r="L31" i="1" l="1"/>
  <c r="J31" i="1"/>
  <c r="N31" i="1" s="1"/>
  <c r="H31" i="1"/>
  <c r="M31" i="1" s="1"/>
  <c r="L25" i="1"/>
  <c r="J25" i="1"/>
  <c r="N25" i="1" s="1"/>
  <c r="H25" i="1"/>
  <c r="M25" i="1" s="1"/>
  <c r="N24" i="1"/>
  <c r="L24" i="1"/>
  <c r="J24" i="1"/>
  <c r="H24" i="1"/>
  <c r="M24" i="1" s="1"/>
  <c r="N23" i="1"/>
  <c r="M23" i="1"/>
  <c r="L23" i="1"/>
  <c r="K23" i="1"/>
  <c r="J23" i="1"/>
  <c r="H23" i="1"/>
  <c r="L22" i="1"/>
  <c r="J22" i="1"/>
  <c r="N22" i="1" s="1"/>
  <c r="H22" i="1"/>
  <c r="M22" i="1" s="1"/>
  <c r="L21" i="1"/>
  <c r="J21" i="1"/>
  <c r="N21" i="1" s="1"/>
  <c r="H21" i="1"/>
  <c r="M21" i="1" s="1"/>
  <c r="N20" i="1"/>
  <c r="L20" i="1"/>
  <c r="J20" i="1"/>
  <c r="H20" i="1"/>
  <c r="M20" i="1" s="1"/>
  <c r="N19" i="1"/>
  <c r="M19" i="1"/>
  <c r="L19" i="1"/>
  <c r="J19" i="1"/>
  <c r="H19" i="1"/>
  <c r="K19" i="1" s="1"/>
  <c r="L34" i="1"/>
  <c r="J34" i="1"/>
  <c r="N34" i="1" s="1"/>
  <c r="H34" i="1"/>
  <c r="K34" i="1" s="1"/>
  <c r="L35" i="1"/>
  <c r="J35" i="1"/>
  <c r="N35" i="1" s="1"/>
  <c r="H35" i="1"/>
  <c r="K35" i="1" s="1"/>
  <c r="L33" i="1"/>
  <c r="J33" i="1"/>
  <c r="N33" i="1" s="1"/>
  <c r="O33" i="1" s="1"/>
  <c r="H33" i="1"/>
  <c r="M33" i="1" s="1"/>
  <c r="O24" i="1" l="1"/>
  <c r="O23" i="1"/>
  <c r="O20" i="1"/>
  <c r="O19" i="1"/>
  <c r="O25" i="1"/>
  <c r="O31" i="1"/>
  <c r="K31" i="1"/>
  <c r="K25" i="1"/>
  <c r="K24" i="1"/>
  <c r="O21" i="1"/>
  <c r="O22" i="1"/>
  <c r="K22" i="1"/>
  <c r="K21" i="1"/>
  <c r="K20" i="1"/>
  <c r="M34" i="1"/>
  <c r="O34" i="1" s="1"/>
  <c r="O35" i="1"/>
  <c r="M35" i="1"/>
  <c r="K33" i="1"/>
  <c r="O37" i="1"/>
  <c r="O40" i="1" s="1"/>
  <c r="L32" i="1"/>
  <c r="O36" i="1" s="1"/>
  <c r="J32" i="1" l="1"/>
  <c r="N32" i="1" l="1"/>
  <c r="O43" i="1" l="1"/>
  <c r="O44" i="1" s="1"/>
  <c r="H32" i="1"/>
  <c r="K32" i="1" s="1"/>
  <c r="M32" i="1" l="1"/>
  <c r="O32" i="1" s="1"/>
  <c r="O38" i="1"/>
  <c r="O41" i="1" l="1"/>
  <c r="O42" i="1" s="1"/>
  <c r="O39" i="1"/>
  <c r="O45"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<sst xmlns="http://schemas.openxmlformats.org/spreadsheetml/2006/main" count="79" uniqueCount="64">
  <si>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</si>
  <si>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</si>
  <si>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</si>
  <si>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</si>
  <si>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</si>
  <si>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</si>
  <si>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</si>
  <si>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</si>
  <si>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</si>
  <si>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</si>
  <si>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</si>
  <si>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</si>
  <si>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</si>
  <si>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</si>
  <si>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</si>
  <si>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</si>
  <si>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</si>
  <si>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</si>
  <si>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</si>
  <si>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</si>
  <si>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</si>
  <si>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</si>
  <si>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</si>
  <si>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</si>
  <si>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</si>
  <si>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</si>
  <si>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</si>
  <si>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</si>
  <si>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</si>
  <si>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</si>
  <si>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</si>
  <si>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</si>
  <si>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</si>
  <si>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</si>
  <si>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</si>
  <si>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</si>
  <si>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</si>
  <si>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</si>
  <si>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</si>
  <si>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</si>
  <si>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</si>
  <si>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</si>
  <si>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</si>
  <si>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</si>
  <si>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</si>
  <si>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Chaleco reflectivo para kit de carretera En fibra de Poliéster fluorescente de neón y cinta reflectiva</t>
  </si>
  <si>
    <t>Cono reflectante y replegable para carretera de 28” Cono de señalización vial, base cuadrada, cinta reflectiva, plegable, fabricado en pvc de alta resistencia. Led intermitente, dos baterías AA</t>
  </si>
  <si>
    <t>Cinta aislante 3m</t>
  </si>
  <si>
    <t>Bisturí Profesional Tipo Industrial Compartimiento interior para cuchillas de repuesto Hojas elaboradas en acero «SK4»Soporte metálico para cuchilla Colgador para cinturón</t>
  </si>
  <si>
    <t>Par de guantes de Mecánica Guantes industriales de uso general; nitrilo laminado sobre forro de nylon, calibre 13. Revestimiento de nitrilo en la palma y puño elástico. Acabado estándar, sin tratamiento. Forma anatómica y tejido sin costuras. Protege la mano frente a aceites, hidrocarburos, grasas y abrasiones, al tiempo que ofrece un agarre eficaz y sólido.  Transpirables en el dorso para reducir la sudoración.</t>
  </si>
  <si>
    <t>Calibrador de llantas</t>
  </si>
  <si>
    <t>Juego de llaves fijas 8 piezas</t>
  </si>
  <si>
    <t>Juego De Copas Ratchet 40 Piezas + Caja</t>
  </si>
  <si>
    <t>Alicates 8 pulgadas universal </t>
  </si>
  <si>
    <t>Hombresolo 10 pulgadas recto</t>
  </si>
  <si>
    <t>Juego de destornilladores 4 piezas</t>
  </si>
  <si>
    <t>Llave de expansion 12” cromada encauchetada</t>
  </si>
  <si>
    <t>Maceta 2 libras</t>
  </si>
  <si>
    <t>Linterna recargable de mano alcance 60M</t>
  </si>
  <si>
    <t>Amarre 200mm X 4.8mm Negro paquete X 100Unds</t>
  </si>
  <si>
    <t>Taco de bloqueo de llantas para vehiculo liviano </t>
  </si>
  <si>
    <t>Kit De Herramientas Para Computadora De 145 Piezas</t>
  </si>
  <si>
    <t>PAQUETE</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</si>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</sst>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18" xfId="0" applyFont="1" applyBorder="1" applyAlignment="1">
      <alignment wrapText="1"/>
    </xf>
    <xf numFmtId="0" fontId="29" fillId="0" borderId="18"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3"/>
  <sheetViews>
    <sheetView tabSelected="1" zoomScale="80" zoomScaleNormal="80" zoomScaleSheetLayoutView="70" zoomScalePageLayoutView="55" workbookViewId="0">
      <selection activeCell="G35" sqref="G35"/>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7"/>
      <c r="B2" s="64" t="s">
        <v>0</v>
      </c>
      <c r="C2" s="64"/>
      <c r="D2" s="64"/>
      <c r="E2" s="64"/>
      <c r="F2" s="64"/>
      <c r="G2" s="64"/>
      <c r="H2" s="64"/>
      <c r="I2" s="64"/>
      <c r="J2" s="64"/>
      <c r="K2" s="64"/>
      <c r="L2" s="64"/>
      <c r="M2" s="64"/>
      <c r="N2" s="69" t="s">
        <v>40</v>
      </c>
      <c r="O2" s="69"/>
    </row>
    <row r="3" spans="1:15" ht="15.75" customHeight="1" x14ac:dyDescent="0.25">
      <c r="A3" s="57"/>
      <c r="B3" s="64" t="s">
        <v>1</v>
      </c>
      <c r="C3" s="64"/>
      <c r="D3" s="64"/>
      <c r="E3" s="64"/>
      <c r="F3" s="64"/>
      <c r="G3" s="64"/>
      <c r="H3" s="64"/>
      <c r="I3" s="64"/>
      <c r="J3" s="64"/>
      <c r="K3" s="64"/>
      <c r="L3" s="64"/>
      <c r="M3" s="64"/>
      <c r="N3" s="69" t="s">
        <v>38</v>
      </c>
      <c r="O3" s="69"/>
    </row>
    <row r="4" spans="1:15" ht="16.5" customHeight="1" x14ac:dyDescent="0.25">
      <c r="A4" s="57"/>
      <c r="B4" s="64" t="s">
        <v>37</v>
      </c>
      <c r="C4" s="64"/>
      <c r="D4" s="64"/>
      <c r="E4" s="64"/>
      <c r="F4" s="64"/>
      <c r="G4" s="64"/>
      <c r="H4" s="64"/>
      <c r="I4" s="64"/>
      <c r="J4" s="64"/>
      <c r="K4" s="64"/>
      <c r="L4" s="64"/>
      <c r="M4" s="64"/>
      <c r="N4" s="69" t="s">
        <v>39</v>
      </c>
      <c r="O4" s="69"/>
    </row>
    <row r="5" spans="1:15" ht="15" customHeight="1" x14ac:dyDescent="0.25">
      <c r="A5" s="57"/>
      <c r="B5" s="64"/>
      <c r="C5" s="64"/>
      <c r="D5" s="64"/>
      <c r="E5" s="64"/>
      <c r="F5" s="64"/>
      <c r="G5" s="64"/>
      <c r="H5" s="64"/>
      <c r="I5" s="64"/>
      <c r="J5" s="64"/>
      <c r="K5" s="64"/>
      <c r="L5" s="64"/>
      <c r="M5" s="64"/>
      <c r="N5" s="69" t="s">
        <v>27</v>
      </c>
      <c r="O5" s="69"/>
    </row>
    <row r="7" spans="1:15" x14ac:dyDescent="0.25">
      <c r="A7" s="12" t="s">
        <v>30</v>
      </c>
    </row>
    <row r="8" spans="1:15" x14ac:dyDescent="0.25">
      <c r="A8" s="13" t="s">
        <v>29</v>
      </c>
    </row>
    <row r="9" spans="1:15" ht="25.5" customHeight="1" x14ac:dyDescent="0.25">
      <c r="A9" s="39" t="s">
        <v>44</v>
      </c>
      <c r="B9" s="39"/>
      <c r="C9" s="14"/>
      <c r="E9" s="15" t="s">
        <v>21</v>
      </c>
      <c r="F9" s="44"/>
      <c r="G9" s="45"/>
      <c r="K9" s="16" t="s">
        <v>16</v>
      </c>
      <c r="L9" s="46"/>
      <c r="M9" s="47"/>
      <c r="N9" s="48"/>
    </row>
    <row r="10" spans="1:15" ht="15.75" thickBot="1" x14ac:dyDescent="0.3">
      <c r="A10" s="14"/>
      <c r="B10" s="14"/>
      <c r="C10" s="14"/>
      <c r="E10" s="17"/>
      <c r="F10" s="17"/>
      <c r="G10" s="17"/>
      <c r="K10" s="18"/>
      <c r="L10" s="19"/>
      <c r="M10" s="19"/>
      <c r="N10" s="19"/>
    </row>
    <row r="11" spans="1:15" ht="30.75" customHeight="1" thickBot="1" x14ac:dyDescent="0.3">
      <c r="A11" s="58" t="s">
        <v>26</v>
      </c>
      <c r="B11" s="59"/>
      <c r="C11" s="20"/>
      <c r="D11" s="41" t="s">
        <v>17</v>
      </c>
      <c r="E11" s="42"/>
      <c r="F11" s="42"/>
      <c r="G11" s="43"/>
      <c r="H11" s="7"/>
      <c r="I11" s="28"/>
      <c r="J11" s="28"/>
      <c r="K11" s="18"/>
    </row>
    <row r="12" spans="1:15" ht="15.75" thickBot="1" x14ac:dyDescent="0.3">
      <c r="A12" s="60"/>
      <c r="B12" s="61"/>
      <c r="C12" s="20"/>
      <c r="D12" s="21"/>
      <c r="E12" s="17"/>
      <c r="F12" s="17"/>
      <c r="G12" s="17"/>
      <c r="K12" s="18"/>
    </row>
    <row r="13" spans="1:15" ht="30" customHeight="1" thickBot="1" x14ac:dyDescent="0.3">
      <c r="A13" s="60"/>
      <c r="B13" s="61"/>
      <c r="C13" s="20"/>
      <c r="D13" s="41" t="s">
        <v>18</v>
      </c>
      <c r="E13" s="42"/>
      <c r="F13" s="42"/>
      <c r="G13" s="43"/>
      <c r="H13" s="7"/>
      <c r="I13" s="28"/>
      <c r="J13" s="28"/>
      <c r="K13" s="18"/>
    </row>
    <row r="14" spans="1:15" ht="18.75" customHeight="1" thickBot="1" x14ac:dyDescent="0.3">
      <c r="A14" s="60"/>
      <c r="B14" s="61"/>
      <c r="C14" s="20"/>
      <c r="E14" s="17"/>
      <c r="F14" s="17"/>
      <c r="G14" s="17"/>
      <c r="K14" s="18"/>
    </row>
    <row r="15" spans="1:15" ht="24" customHeight="1" thickBot="1" x14ac:dyDescent="0.3">
      <c r="A15" s="62"/>
      <c r="B15" s="63"/>
      <c r="C15" s="20"/>
      <c r="D15" s="41" t="s">
        <v>22</v>
      </c>
      <c r="E15" s="42"/>
      <c r="F15" s="42"/>
      <c r="G15" s="43"/>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ht="34.5" customHeight="1" x14ac:dyDescent="0.2">
      <c r="A19" s="26">
        <v>1</v>
      </c>
      <c r="B19" s="70" t="s">
        <v>45</v>
      </c>
      <c r="C19" s="33"/>
      <c r="D19" s="30">
        <v>3</v>
      </c>
      <c r="E19" s="30" t="s">
        <v>63</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67.5" customHeight="1" x14ac:dyDescent="0.2">
      <c r="A20" s="26">
        <v>1</v>
      </c>
      <c r="B20" s="70" t="s">
        <v>46</v>
      </c>
      <c r="C20" s="33"/>
      <c r="D20" s="30">
        <v>6</v>
      </c>
      <c r="E20" s="30" t="s">
        <v>63</v>
      </c>
      <c r="F20" s="31"/>
      <c r="G20" s="32">
        <v>0</v>
      </c>
      <c r="H20" s="1">
        <f>+ROUND(F20*G20,0)</f>
        <v>0</v>
      </c>
      <c r="I20" s="32">
        <v>0</v>
      </c>
      <c r="J20" s="1">
        <f>ROUND(F20*I20,0)</f>
        <v>0</v>
      </c>
      <c r="K20" s="1">
        <f>ROUND(F20+H20+J20,0)</f>
        <v>0</v>
      </c>
      <c r="L20" s="1">
        <f>ROUND(F20*D20,0)</f>
        <v>0</v>
      </c>
      <c r="M20" s="1">
        <f>ROUND(D20*H20,0)</f>
        <v>0</v>
      </c>
      <c r="N20" s="1">
        <f>ROUND(J20*D20,0)</f>
        <v>0</v>
      </c>
      <c r="O20" s="2">
        <f>ROUND(L20+N20+M20,0)</f>
        <v>0</v>
      </c>
    </row>
    <row r="21" spans="1:15" s="25" customFormat="1" ht="24" customHeight="1" x14ac:dyDescent="0.2">
      <c r="A21" s="26">
        <v>1</v>
      </c>
      <c r="B21" s="70" t="s">
        <v>47</v>
      </c>
      <c r="C21" s="33"/>
      <c r="D21" s="30">
        <v>3</v>
      </c>
      <c r="E21" s="30" t="s">
        <v>43</v>
      </c>
      <c r="F21" s="31"/>
      <c r="G21" s="32">
        <v>0</v>
      </c>
      <c r="H21" s="1">
        <f>+ROUND(F21*G21,0)</f>
        <v>0</v>
      </c>
      <c r="I21" s="32">
        <v>0</v>
      </c>
      <c r="J21" s="1">
        <f>ROUND(F21*I21,0)</f>
        <v>0</v>
      </c>
      <c r="K21" s="1">
        <f>ROUND(F21+H21+J21,0)</f>
        <v>0</v>
      </c>
      <c r="L21" s="1">
        <f>ROUND(F21*D21,0)</f>
        <v>0</v>
      </c>
      <c r="M21" s="1">
        <f>ROUND(D21*H21,0)</f>
        <v>0</v>
      </c>
      <c r="N21" s="1">
        <f>ROUND(J21*D21,0)</f>
        <v>0</v>
      </c>
      <c r="O21" s="2">
        <f>ROUND(L21+N21+M21,0)</f>
        <v>0</v>
      </c>
    </row>
    <row r="22" spans="1:15" s="25" customFormat="1" ht="57.75" customHeight="1" x14ac:dyDescent="0.2">
      <c r="A22" s="26">
        <v>1</v>
      </c>
      <c r="B22" s="70" t="s">
        <v>48</v>
      </c>
      <c r="C22" s="33"/>
      <c r="D22" s="30">
        <v>3</v>
      </c>
      <c r="E22" s="30" t="s">
        <v>43</v>
      </c>
      <c r="F22" s="31"/>
      <c r="G22" s="32">
        <v>0</v>
      </c>
      <c r="H22" s="1">
        <f>+ROUND(F22*G22,0)</f>
        <v>0</v>
      </c>
      <c r="I22" s="32">
        <v>0</v>
      </c>
      <c r="J22" s="1">
        <f>ROUND(F22*I22,0)</f>
        <v>0</v>
      </c>
      <c r="K22" s="1">
        <f>ROUND(F22+H22+J22,0)</f>
        <v>0</v>
      </c>
      <c r="L22" s="1">
        <f>ROUND(F22*D22,0)</f>
        <v>0</v>
      </c>
      <c r="M22" s="1">
        <f>ROUND(D22*H22,0)</f>
        <v>0</v>
      </c>
      <c r="N22" s="1">
        <f>ROUND(J22*D22,0)</f>
        <v>0</v>
      </c>
      <c r="O22" s="2">
        <f>ROUND(L22+N22+M22,0)</f>
        <v>0</v>
      </c>
    </row>
    <row r="23" spans="1:15" s="25" customFormat="1" ht="106.5" customHeight="1" x14ac:dyDescent="0.2">
      <c r="A23" s="26">
        <v>1</v>
      </c>
      <c r="B23" s="70" t="s">
        <v>49</v>
      </c>
      <c r="C23" s="33"/>
      <c r="D23" s="30">
        <v>3</v>
      </c>
      <c r="E23" s="30" t="s">
        <v>43</v>
      </c>
      <c r="F23" s="31"/>
      <c r="G23" s="32">
        <v>0</v>
      </c>
      <c r="H23" s="1">
        <f>+ROUND(F23*G23,0)</f>
        <v>0</v>
      </c>
      <c r="I23" s="32">
        <v>0</v>
      </c>
      <c r="J23" s="1">
        <f>ROUND(F23*I23,0)</f>
        <v>0</v>
      </c>
      <c r="K23" s="1">
        <f>ROUND(F23+H23+J23,0)</f>
        <v>0</v>
      </c>
      <c r="L23" s="1">
        <f>ROUND(F23*D23,0)</f>
        <v>0</v>
      </c>
      <c r="M23" s="1">
        <f>ROUND(D23*H23,0)</f>
        <v>0</v>
      </c>
      <c r="N23" s="1">
        <f>ROUND(J23*D23,0)</f>
        <v>0</v>
      </c>
      <c r="O23" s="2">
        <f>ROUND(L23+N23+M23,0)</f>
        <v>0</v>
      </c>
    </row>
    <row r="24" spans="1:15" s="25" customFormat="1" ht="24" customHeight="1" x14ac:dyDescent="0.2">
      <c r="A24" s="26">
        <v>1</v>
      </c>
      <c r="B24" s="70" t="s">
        <v>50</v>
      </c>
      <c r="C24" s="33"/>
      <c r="D24" s="30">
        <v>2</v>
      </c>
      <c r="E24" s="30" t="s">
        <v>43</v>
      </c>
      <c r="F24" s="31"/>
      <c r="G24" s="32">
        <v>0</v>
      </c>
      <c r="H24" s="1">
        <f>+ROUND(F24*G24,0)</f>
        <v>0</v>
      </c>
      <c r="I24" s="32">
        <v>0</v>
      </c>
      <c r="J24" s="1">
        <f>ROUND(F24*I24,0)</f>
        <v>0</v>
      </c>
      <c r="K24" s="1">
        <f>ROUND(F24+H24+J24,0)</f>
        <v>0</v>
      </c>
      <c r="L24" s="1">
        <f>ROUND(F24*D24,0)</f>
        <v>0</v>
      </c>
      <c r="M24" s="1">
        <f>ROUND(D24*H24,0)</f>
        <v>0</v>
      </c>
      <c r="N24" s="1">
        <f>ROUND(J24*D24,0)</f>
        <v>0</v>
      </c>
      <c r="O24" s="2">
        <f>ROUND(L24+N24+M24,0)</f>
        <v>0</v>
      </c>
    </row>
    <row r="25" spans="1:15" s="25" customFormat="1" ht="24" customHeight="1" x14ac:dyDescent="0.2">
      <c r="A25" s="26">
        <v>1</v>
      </c>
      <c r="B25" s="70" t="s">
        <v>51</v>
      </c>
      <c r="C25" s="33"/>
      <c r="D25" s="30">
        <v>3</v>
      </c>
      <c r="E25" s="30" t="s">
        <v>43</v>
      </c>
      <c r="F25" s="31"/>
      <c r="G25" s="32">
        <v>0</v>
      </c>
      <c r="H25" s="1">
        <f>+ROUND(F25*G25,0)</f>
        <v>0</v>
      </c>
      <c r="I25" s="32">
        <v>0</v>
      </c>
      <c r="J25" s="1">
        <f>ROUND(F25*I25,0)</f>
        <v>0</v>
      </c>
      <c r="K25" s="1">
        <f>ROUND(F25+H25+J25,0)</f>
        <v>0</v>
      </c>
      <c r="L25" s="1">
        <f>ROUND(F25*D25,0)</f>
        <v>0</v>
      </c>
      <c r="M25" s="1">
        <f>ROUND(D25*H25,0)</f>
        <v>0</v>
      </c>
      <c r="N25" s="1">
        <f>ROUND(J25*D25,0)</f>
        <v>0</v>
      </c>
      <c r="O25" s="2">
        <f>ROUND(L25+N25+M25,0)</f>
        <v>0</v>
      </c>
    </row>
    <row r="26" spans="1:15" s="25" customFormat="1" ht="24" customHeight="1" x14ac:dyDescent="0.2">
      <c r="A26" s="26">
        <v>1</v>
      </c>
      <c r="B26" s="71" t="s">
        <v>52</v>
      </c>
      <c r="C26" s="33"/>
      <c r="D26" s="30">
        <v>3</v>
      </c>
      <c r="E26" s="30" t="s">
        <v>43</v>
      </c>
      <c r="F26" s="31"/>
      <c r="G26" s="32">
        <v>0</v>
      </c>
      <c r="H26" s="1">
        <f>+ROUND(F26*G26,0)</f>
        <v>0</v>
      </c>
      <c r="I26" s="32">
        <v>0</v>
      </c>
      <c r="J26" s="1">
        <f>ROUND(F26*I26,0)</f>
        <v>0</v>
      </c>
      <c r="K26" s="1">
        <f>ROUND(F26+H26+J26,0)</f>
        <v>0</v>
      </c>
      <c r="L26" s="1">
        <f>ROUND(F26*D26,0)</f>
        <v>0</v>
      </c>
      <c r="M26" s="1">
        <f>ROUND(D26*H26,0)</f>
        <v>0</v>
      </c>
      <c r="N26" s="1">
        <f>ROUND(J26*D26,0)</f>
        <v>0</v>
      </c>
      <c r="O26" s="2">
        <f>ROUND(L26+N26+M26,0)</f>
        <v>0</v>
      </c>
    </row>
    <row r="27" spans="1:15" s="25" customFormat="1" ht="24" customHeight="1" x14ac:dyDescent="0.2">
      <c r="A27" s="26">
        <v>1</v>
      </c>
      <c r="B27" s="70" t="s">
        <v>53</v>
      </c>
      <c r="C27" s="33"/>
      <c r="D27" s="30">
        <v>3</v>
      </c>
      <c r="E27" s="30" t="s">
        <v>43</v>
      </c>
      <c r="F27" s="31"/>
      <c r="G27" s="32">
        <v>0</v>
      </c>
      <c r="H27" s="1">
        <f>+ROUND(F27*G27,0)</f>
        <v>0</v>
      </c>
      <c r="I27" s="32">
        <v>0</v>
      </c>
      <c r="J27" s="1">
        <f>ROUND(F27*I27,0)</f>
        <v>0</v>
      </c>
      <c r="K27" s="1">
        <f>ROUND(F27+H27+J27,0)</f>
        <v>0</v>
      </c>
      <c r="L27" s="1">
        <f>ROUND(F27*D27,0)</f>
        <v>0</v>
      </c>
      <c r="M27" s="1">
        <f>ROUND(D27*H27,0)</f>
        <v>0</v>
      </c>
      <c r="N27" s="1">
        <f>ROUND(J27*D27,0)</f>
        <v>0</v>
      </c>
      <c r="O27" s="2">
        <f>ROUND(L27+N27+M27,0)</f>
        <v>0</v>
      </c>
    </row>
    <row r="28" spans="1:15" s="25" customFormat="1" ht="24" customHeight="1" x14ac:dyDescent="0.2">
      <c r="A28" s="26">
        <v>1</v>
      </c>
      <c r="B28" s="70" t="s">
        <v>54</v>
      </c>
      <c r="C28" s="33"/>
      <c r="D28" s="30">
        <v>3</v>
      </c>
      <c r="E28" s="30" t="s">
        <v>43</v>
      </c>
      <c r="F28" s="31"/>
      <c r="G28" s="32">
        <v>0</v>
      </c>
      <c r="H28" s="1">
        <f>+ROUND(F28*G28,0)</f>
        <v>0</v>
      </c>
      <c r="I28" s="32">
        <v>0</v>
      </c>
      <c r="J28" s="1">
        <f>ROUND(F28*I28,0)</f>
        <v>0</v>
      </c>
      <c r="K28" s="1">
        <f>ROUND(F28+H28+J28,0)</f>
        <v>0</v>
      </c>
      <c r="L28" s="1">
        <f>ROUND(F28*D28,0)</f>
        <v>0</v>
      </c>
      <c r="M28" s="1">
        <f>ROUND(D28*H28,0)</f>
        <v>0</v>
      </c>
      <c r="N28" s="1">
        <f>ROUND(J28*D28,0)</f>
        <v>0</v>
      </c>
      <c r="O28" s="2">
        <f>ROUND(L28+N28+M28,0)</f>
        <v>0</v>
      </c>
    </row>
    <row r="29" spans="1:15" s="25" customFormat="1" ht="24" customHeight="1" x14ac:dyDescent="0.2">
      <c r="A29" s="26">
        <v>1</v>
      </c>
      <c r="B29" s="70" t="s">
        <v>55</v>
      </c>
      <c r="C29" s="33"/>
      <c r="D29" s="30">
        <v>3</v>
      </c>
      <c r="E29" s="30" t="s">
        <v>43</v>
      </c>
      <c r="F29" s="31"/>
      <c r="G29" s="32">
        <v>0</v>
      </c>
      <c r="H29" s="1">
        <f>+ROUND(F29*G29,0)</f>
        <v>0</v>
      </c>
      <c r="I29" s="32">
        <v>0</v>
      </c>
      <c r="J29" s="1">
        <f>ROUND(F29*I29,0)</f>
        <v>0</v>
      </c>
      <c r="K29" s="1">
        <f>ROUND(F29+H29+J29,0)</f>
        <v>0</v>
      </c>
      <c r="L29" s="1">
        <f>ROUND(F29*D29,0)</f>
        <v>0</v>
      </c>
      <c r="M29" s="1">
        <f>ROUND(D29*H29,0)</f>
        <v>0</v>
      </c>
      <c r="N29" s="1">
        <f>ROUND(J29*D29,0)</f>
        <v>0</v>
      </c>
      <c r="O29" s="2">
        <f>ROUND(L29+N29+M29,0)</f>
        <v>0</v>
      </c>
    </row>
    <row r="30" spans="1:15" s="25" customFormat="1" ht="24" customHeight="1" x14ac:dyDescent="0.2">
      <c r="A30" s="26">
        <v>1</v>
      </c>
      <c r="B30" s="70" t="s">
        <v>56</v>
      </c>
      <c r="C30" s="33"/>
      <c r="D30" s="30">
        <v>4</v>
      </c>
      <c r="E30" s="30" t="s">
        <v>63</v>
      </c>
      <c r="F30" s="31"/>
      <c r="G30" s="32">
        <v>0</v>
      </c>
      <c r="H30" s="1">
        <f>+ROUND(F30*G30,0)</f>
        <v>0</v>
      </c>
      <c r="I30" s="32">
        <v>0</v>
      </c>
      <c r="J30" s="1">
        <f>ROUND(F30*I30,0)</f>
        <v>0</v>
      </c>
      <c r="K30" s="1">
        <f>ROUND(F30+H30+J30,0)</f>
        <v>0</v>
      </c>
      <c r="L30" s="1">
        <f>ROUND(F30*D30,0)</f>
        <v>0</v>
      </c>
      <c r="M30" s="1">
        <f>ROUND(D30*H30,0)</f>
        <v>0</v>
      </c>
      <c r="N30" s="1">
        <f>ROUND(J30*D30,0)</f>
        <v>0</v>
      </c>
      <c r="O30" s="2">
        <f>ROUND(L30+N30+M30,0)</f>
        <v>0</v>
      </c>
    </row>
    <row r="31" spans="1:15" s="25" customFormat="1" ht="24" customHeight="1" x14ac:dyDescent="0.2">
      <c r="A31" s="26">
        <v>1</v>
      </c>
      <c r="B31" s="70" t="s">
        <v>57</v>
      </c>
      <c r="C31" s="33"/>
      <c r="D31" s="30">
        <v>3</v>
      </c>
      <c r="E31" s="30" t="s">
        <v>43</v>
      </c>
      <c r="F31" s="31"/>
      <c r="G31" s="32">
        <v>0</v>
      </c>
      <c r="H31" s="1">
        <f>+ROUND(F31*G31,0)</f>
        <v>0</v>
      </c>
      <c r="I31" s="32">
        <v>0</v>
      </c>
      <c r="J31" s="1">
        <f>ROUND(F31*I31,0)</f>
        <v>0</v>
      </c>
      <c r="K31" s="1">
        <f>ROUND(F31+H31+J31,0)</f>
        <v>0</v>
      </c>
      <c r="L31" s="1">
        <f>ROUND(F31*D31,0)</f>
        <v>0</v>
      </c>
      <c r="M31" s="1">
        <f>ROUND(D31*H31,0)</f>
        <v>0</v>
      </c>
      <c r="N31" s="1">
        <f>ROUND(J31*D31,0)</f>
        <v>0</v>
      </c>
      <c r="O31" s="2">
        <f>ROUND(L31+N31+M31,0)</f>
        <v>0</v>
      </c>
    </row>
    <row r="32" spans="1:15" s="25" customFormat="1" ht="23.25" customHeight="1" x14ac:dyDescent="0.2">
      <c r="A32" s="26">
        <v>1</v>
      </c>
      <c r="B32" s="70" t="s">
        <v>58</v>
      </c>
      <c r="C32" s="33"/>
      <c r="D32" s="30">
        <v>3</v>
      </c>
      <c r="E32" s="30" t="s">
        <v>43</v>
      </c>
      <c r="F32" s="31"/>
      <c r="G32" s="32">
        <v>0</v>
      </c>
      <c r="H32" s="1">
        <f>+ROUND(F32*G32,0)</f>
        <v>0</v>
      </c>
      <c r="I32" s="32">
        <v>0</v>
      </c>
      <c r="J32" s="1">
        <f>ROUND(F32*I32,0)</f>
        <v>0</v>
      </c>
      <c r="K32" s="1">
        <f>ROUND(F32+H32+J32,0)</f>
        <v>0</v>
      </c>
      <c r="L32" s="1">
        <f>ROUND(F32*D32,0)</f>
        <v>0</v>
      </c>
      <c r="M32" s="1">
        <f>ROUND(D32*H32,0)</f>
        <v>0</v>
      </c>
      <c r="N32" s="1">
        <f>ROUND(J32*D32,0)</f>
        <v>0</v>
      </c>
      <c r="O32" s="2">
        <f>ROUND(L32+N32+M32,0)</f>
        <v>0</v>
      </c>
    </row>
    <row r="33" spans="1:15" s="25" customFormat="1" ht="23.25" customHeight="1" x14ac:dyDescent="0.2">
      <c r="A33" s="26">
        <v>1</v>
      </c>
      <c r="B33" s="70" t="s">
        <v>59</v>
      </c>
      <c r="C33" s="33"/>
      <c r="D33" s="30">
        <v>3</v>
      </c>
      <c r="E33" s="30" t="s">
        <v>62</v>
      </c>
      <c r="F33" s="31"/>
      <c r="G33" s="32">
        <v>0</v>
      </c>
      <c r="H33" s="1">
        <f>+ROUND(F33*G33,0)</f>
        <v>0</v>
      </c>
      <c r="I33" s="32">
        <v>0</v>
      </c>
      <c r="J33" s="1">
        <f>ROUND(F33*I33,0)</f>
        <v>0</v>
      </c>
      <c r="K33" s="1">
        <f>ROUND(F33+H33+J33,0)</f>
        <v>0</v>
      </c>
      <c r="L33" s="1">
        <f>ROUND(F33*D33,0)</f>
        <v>0</v>
      </c>
      <c r="M33" s="1">
        <f>ROUND(D33*H33,0)</f>
        <v>0</v>
      </c>
      <c r="N33" s="1">
        <f>ROUND(J33*D33,0)</f>
        <v>0</v>
      </c>
      <c r="O33" s="2">
        <f>ROUND(L33+N33+M33,0)</f>
        <v>0</v>
      </c>
    </row>
    <row r="34" spans="1:15" s="25" customFormat="1" ht="23.25" customHeight="1" x14ac:dyDescent="0.2">
      <c r="A34" s="26">
        <v>1</v>
      </c>
      <c r="B34" s="70" t="s">
        <v>60</v>
      </c>
      <c r="C34" s="33"/>
      <c r="D34" s="30">
        <v>2</v>
      </c>
      <c r="E34" s="30" t="s">
        <v>43</v>
      </c>
      <c r="F34" s="31"/>
      <c r="G34" s="32">
        <v>0</v>
      </c>
      <c r="H34" s="1">
        <f>+ROUND(F34*G34,0)</f>
        <v>0</v>
      </c>
      <c r="I34" s="32">
        <v>0</v>
      </c>
      <c r="J34" s="1">
        <f>ROUND(F34*I34,0)</f>
        <v>0</v>
      </c>
      <c r="K34" s="1">
        <f>ROUND(F34+H34+J34,0)</f>
        <v>0</v>
      </c>
      <c r="L34" s="1">
        <f>ROUND(F34*D34,0)</f>
        <v>0</v>
      </c>
      <c r="M34" s="1">
        <f>ROUND(D34*H34,0)</f>
        <v>0</v>
      </c>
      <c r="N34" s="1">
        <f>ROUND(J34*D34,0)</f>
        <v>0</v>
      </c>
      <c r="O34" s="2">
        <f>ROUND(L34+N34+M34,0)</f>
        <v>0</v>
      </c>
    </row>
    <row r="35" spans="1:15" s="25" customFormat="1" ht="23.25" customHeight="1" x14ac:dyDescent="0.2">
      <c r="A35" s="26">
        <v>1</v>
      </c>
      <c r="B35" s="70" t="s">
        <v>61</v>
      </c>
      <c r="C35" s="33"/>
      <c r="D35" s="30">
        <v>1</v>
      </c>
      <c r="E35" s="30" t="s">
        <v>43</v>
      </c>
      <c r="F35" s="31"/>
      <c r="G35" s="32">
        <v>0</v>
      </c>
      <c r="H35" s="1">
        <f>+ROUND(F35*G35,0)</f>
        <v>0</v>
      </c>
      <c r="I35" s="32">
        <v>0</v>
      </c>
      <c r="J35" s="1">
        <f>ROUND(F35*I35,0)</f>
        <v>0</v>
      </c>
      <c r="K35" s="1">
        <f>ROUND(F35+H35+J35,0)</f>
        <v>0</v>
      </c>
      <c r="L35" s="1">
        <f>ROUND(F35*D35,0)</f>
        <v>0</v>
      </c>
      <c r="M35" s="1">
        <f>ROUND(D35*H35,0)</f>
        <v>0</v>
      </c>
      <c r="N35" s="1">
        <f>ROUND(J35*D35,0)</f>
        <v>0</v>
      </c>
      <c r="O35" s="2">
        <f>ROUND(L35+N35+M35,0)</f>
        <v>0</v>
      </c>
    </row>
    <row r="36" spans="1:15" s="25" customFormat="1" ht="42" customHeight="1" thickBot="1" x14ac:dyDescent="0.25">
      <c r="A36" s="20"/>
      <c r="B36" s="51"/>
      <c r="C36" s="51"/>
      <c r="D36" s="51"/>
      <c r="E36" s="51"/>
      <c r="F36" s="51"/>
      <c r="G36" s="51"/>
      <c r="H36" s="51"/>
      <c r="I36" s="51"/>
      <c r="J36" s="51"/>
      <c r="K36" s="51"/>
      <c r="L36" s="51"/>
      <c r="M36" s="52" t="s">
        <v>36</v>
      </c>
      <c r="N36" s="52"/>
      <c r="O36" s="4">
        <f>SUMIF(G:G,0%,L:L)</f>
        <v>0</v>
      </c>
    </row>
    <row r="37" spans="1:15" s="25" customFormat="1" ht="39" customHeight="1" thickBot="1" x14ac:dyDescent="0.25">
      <c r="A37" s="37" t="s">
        <v>24</v>
      </c>
      <c r="B37" s="38"/>
      <c r="C37" s="38"/>
      <c r="D37" s="38"/>
      <c r="E37" s="38"/>
      <c r="F37" s="38"/>
      <c r="G37" s="38"/>
      <c r="H37" s="38"/>
      <c r="I37" s="38"/>
      <c r="J37" s="38"/>
      <c r="K37" s="38"/>
      <c r="L37" s="38"/>
      <c r="M37" s="52" t="s">
        <v>10</v>
      </c>
      <c r="N37" s="52"/>
      <c r="O37" s="4">
        <f>SUMIF(G:G,5%,L:L)</f>
        <v>0</v>
      </c>
    </row>
    <row r="38" spans="1:15" s="25" customFormat="1" ht="30" customHeight="1" x14ac:dyDescent="0.2">
      <c r="A38" s="34" t="s">
        <v>41</v>
      </c>
      <c r="B38" s="34"/>
      <c r="C38" s="34"/>
      <c r="D38" s="34"/>
      <c r="E38" s="34"/>
      <c r="F38" s="34"/>
      <c r="G38" s="34"/>
      <c r="H38" s="34"/>
      <c r="I38" s="34"/>
      <c r="J38" s="34"/>
      <c r="K38" s="34"/>
      <c r="L38" s="35"/>
      <c r="M38" s="52" t="s">
        <v>11</v>
      </c>
      <c r="N38" s="52"/>
      <c r="O38" s="4">
        <f>SUMIF(G:G,19%,L:L)</f>
        <v>0</v>
      </c>
    </row>
    <row r="39" spans="1:15" s="25" customFormat="1" ht="30" customHeight="1" x14ac:dyDescent="0.2">
      <c r="A39" s="36"/>
      <c r="B39" s="36"/>
      <c r="C39" s="36"/>
      <c r="D39" s="36"/>
      <c r="E39" s="36"/>
      <c r="F39" s="36"/>
      <c r="G39" s="36"/>
      <c r="H39" s="36"/>
      <c r="I39" s="36"/>
      <c r="J39" s="36"/>
      <c r="K39" s="36"/>
      <c r="L39" s="36"/>
      <c r="M39" s="53" t="s">
        <v>7</v>
      </c>
      <c r="N39" s="54"/>
      <c r="O39" s="5">
        <f>SUM(O36:O38)</f>
        <v>0</v>
      </c>
    </row>
    <row r="40" spans="1:15" s="25" customFormat="1" ht="30" customHeight="1" x14ac:dyDescent="0.2">
      <c r="A40" s="36"/>
      <c r="B40" s="36"/>
      <c r="C40" s="36"/>
      <c r="D40" s="36"/>
      <c r="E40" s="36"/>
      <c r="F40" s="36"/>
      <c r="G40" s="36"/>
      <c r="H40" s="36"/>
      <c r="I40" s="36"/>
      <c r="J40" s="36"/>
      <c r="K40" s="36"/>
      <c r="L40" s="36"/>
      <c r="M40" s="55" t="s">
        <v>12</v>
      </c>
      <c r="N40" s="56"/>
      <c r="O40" s="6">
        <f>ROUND(O37*5%,0)</f>
        <v>0</v>
      </c>
    </row>
    <row r="41" spans="1:15" s="25" customFormat="1" ht="30" customHeight="1" x14ac:dyDescent="0.2">
      <c r="A41" s="36"/>
      <c r="B41" s="36"/>
      <c r="C41" s="36"/>
      <c r="D41" s="36"/>
      <c r="E41" s="36"/>
      <c r="F41" s="36"/>
      <c r="G41" s="36"/>
      <c r="H41" s="36"/>
      <c r="I41" s="36"/>
      <c r="J41" s="36"/>
      <c r="K41" s="36"/>
      <c r="L41" s="36"/>
      <c r="M41" s="55" t="s">
        <v>13</v>
      </c>
      <c r="N41" s="56"/>
      <c r="O41" s="4">
        <f>ROUND(O38*19%,0)</f>
        <v>0</v>
      </c>
    </row>
    <row r="42" spans="1:15" s="25" customFormat="1" ht="30" customHeight="1" x14ac:dyDescent="0.2">
      <c r="A42" s="36"/>
      <c r="B42" s="36"/>
      <c r="C42" s="36"/>
      <c r="D42" s="36"/>
      <c r="E42" s="36"/>
      <c r="F42" s="36"/>
      <c r="G42" s="36"/>
      <c r="H42" s="36"/>
      <c r="I42" s="36"/>
      <c r="J42" s="36"/>
      <c r="K42" s="36"/>
      <c r="L42" s="36"/>
      <c r="M42" s="53" t="s">
        <v>14</v>
      </c>
      <c r="N42" s="54"/>
      <c r="O42" s="5">
        <f>SUM(O40:O41)</f>
        <v>0</v>
      </c>
    </row>
    <row r="43" spans="1:15" s="25" customFormat="1" ht="30" customHeight="1" x14ac:dyDescent="0.2">
      <c r="A43" s="36"/>
      <c r="B43" s="36"/>
      <c r="C43" s="36"/>
      <c r="D43" s="36"/>
      <c r="E43" s="36"/>
      <c r="F43" s="36"/>
      <c r="G43" s="36"/>
      <c r="H43" s="36"/>
      <c r="I43" s="36"/>
      <c r="J43" s="36"/>
      <c r="K43" s="36"/>
      <c r="L43" s="36"/>
      <c r="M43" s="67" t="s">
        <v>34</v>
      </c>
      <c r="N43" s="68"/>
      <c r="O43" s="4">
        <f>ROUND(SUM(N32:N32),0)</f>
        <v>0</v>
      </c>
    </row>
    <row r="44" spans="1:15" s="25" customFormat="1" ht="42" customHeight="1" x14ac:dyDescent="0.2">
      <c r="A44" s="36"/>
      <c r="B44" s="36"/>
      <c r="C44" s="36"/>
      <c r="D44" s="36"/>
      <c r="E44" s="36"/>
      <c r="F44" s="36"/>
      <c r="G44" s="36"/>
      <c r="H44" s="36"/>
      <c r="I44" s="36"/>
      <c r="J44" s="36"/>
      <c r="K44" s="36"/>
      <c r="L44" s="36"/>
      <c r="M44" s="65" t="s">
        <v>33</v>
      </c>
      <c r="N44" s="66"/>
      <c r="O44" s="5">
        <f>SUM(O43)</f>
        <v>0</v>
      </c>
    </row>
    <row r="45" spans="1:15" s="25" customFormat="1" ht="30" customHeight="1" x14ac:dyDescent="0.2">
      <c r="A45" s="36"/>
      <c r="B45" s="36"/>
      <c r="C45" s="36"/>
      <c r="D45" s="36"/>
      <c r="E45" s="36"/>
      <c r="F45" s="36"/>
      <c r="G45" s="36"/>
      <c r="H45" s="36"/>
      <c r="I45" s="36"/>
      <c r="J45" s="36"/>
      <c r="K45" s="36"/>
      <c r="L45" s="36"/>
      <c r="M45" s="65" t="s">
        <v>15</v>
      </c>
      <c r="N45" s="66"/>
      <c r="O45" s="5">
        <f>+O39+O42+O44</f>
        <v>0</v>
      </c>
    </row>
    <row r="48" spans="1:15" x14ac:dyDescent="0.25">
      <c r="B48" s="8"/>
      <c r="C48" s="8"/>
    </row>
    <row r="49" spans="1:3" x14ac:dyDescent="0.25">
      <c r="B49" s="49"/>
      <c r="C49" s="49"/>
    </row>
    <row r="50" spans="1:3" ht="15.75" thickBot="1" x14ac:dyDescent="0.3">
      <c r="B50" s="50"/>
      <c r="C50" s="50"/>
    </row>
    <row r="51" spans="1:3" x14ac:dyDescent="0.25">
      <c r="B51" s="40" t="s">
        <v>20</v>
      </c>
      <c r="C51" s="40"/>
    </row>
    <row r="53" spans="1:3" x14ac:dyDescent="0.25">
      <c r="A53" s="27" t="s">
        <v>42</v>
      </c>
    </row>
  </sheetData>
  <sheetProtection algorithmName="SHA-512" hashValue="jUk8r7id40K49hpgETZGgT5Bp+tz416No4jDy/0/BnSLmPSYOVlGVdYM2bUHcCDGUG2Fd3GbaDx74Qedl8VhFA==" saltValue="wEB4BGX6vNPnZdzAq8IDvg==" spinCount="100000" sheet="1" selectLockedCells="1"/>
  <mergeCells count="30">
    <mergeCell ref="M42:N42"/>
    <mergeCell ref="M45:N45"/>
    <mergeCell ref="M43:N43"/>
    <mergeCell ref="M44:N44"/>
    <mergeCell ref="N2:O2"/>
    <mergeCell ref="N3:O3"/>
    <mergeCell ref="N4:O4"/>
    <mergeCell ref="N5:O5"/>
    <mergeCell ref="A2:A5"/>
    <mergeCell ref="D11:G11"/>
    <mergeCell ref="A11:B15"/>
    <mergeCell ref="B2:M2"/>
    <mergeCell ref="B3:M3"/>
    <mergeCell ref="B4:M5"/>
    <mergeCell ref="A38:L45"/>
    <mergeCell ref="A37:L37"/>
    <mergeCell ref="A9:B9"/>
    <mergeCell ref="B51:C51"/>
    <mergeCell ref="D13:G13"/>
    <mergeCell ref="D15:G15"/>
    <mergeCell ref="F9:G9"/>
    <mergeCell ref="L9:N9"/>
    <mergeCell ref="B49:C50"/>
    <mergeCell ref="B36:L36"/>
    <mergeCell ref="M36:N36"/>
    <mergeCell ref="M37:N37"/>
    <mergeCell ref="M38:N38"/>
    <mergeCell ref="M39:N39"/>
    <mergeCell ref="M40:N40"/>
    <mergeCell ref="M41:N41"/>
  </mergeCells>
  <dataValidations count="1">
    <dataValidation type="whole" allowBlank="1" showInputMessage="1" showErrorMessage="1" sqref="F19:F35">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G19:G35</xm:sqref>
        </x14:dataValidation>
        <x14:dataValidation type="list" allowBlank="1" showInputMessage="1" showErrorMessage="1">
          <x14:formula1>
            <xm:f>Hoja2!$F$7:$F$8</xm:f>
          </x14:formula1>
          <xm:sqref>I19:I35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APOYO FINANCIERO SECCIONAL UBATE</cp:lastModifiedBy>
  <cp:lastPrinted>2022-01-27T18:55:46Z</cp:lastPrinted>
  <dcterms:created xsi:type="dcterms:W3CDTF">2017-04-28T13:22:52Z</dcterms:created>
  <dcterms:modified xsi:type="dcterms:W3CDTF">2023-05-16T20:12:17Z</dcterms:modified>
</cp:coreProperties>
</file>