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D:\COMPRAS\Desktop\INVITACIONES PÚBLICAS 2023\U-CD-019 REACTIVOS\ANEXOS\"/>
    </mc:Choice>
  </mc:AlternateContent>
  <bookViews>
    <workbookView xWindow="0" yWindow="0" windowWidth="21600" windowHeight="9000"/>
  </bookViews>
  <sheets>
    <sheet name="Hoja1" sheetId="1" r:id="rId1"/>
    <sheet name="Hoja2" sheetId="2" r:id="rId2"/>
  </sheets>
  <definedNames>
    <definedName name="_xlnm.Print_Area" localSheetId="0">Hoja1!$A$1:$O$67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49" i="1" l="1"/>
  <c r="L49" i="1"/>
  <c r="J49" i="1"/>
  <c r="H49" i="1"/>
  <c r="M49" i="1" s="1"/>
  <c r="L48" i="1"/>
  <c r="J48" i="1"/>
  <c r="N48" i="1" s="1"/>
  <c r="H48" i="1"/>
  <c r="K48" i="1" s="1"/>
  <c r="N47" i="1"/>
  <c r="M47" i="1"/>
  <c r="L47" i="1"/>
  <c r="J47" i="1"/>
  <c r="H47" i="1"/>
  <c r="L46" i="1"/>
  <c r="J46" i="1"/>
  <c r="N46" i="1" s="1"/>
  <c r="H46" i="1"/>
  <c r="M46" i="1" s="1"/>
  <c r="L45" i="1"/>
  <c r="J45" i="1"/>
  <c r="N45" i="1" s="1"/>
  <c r="H45" i="1"/>
  <c r="M45" i="1" s="1"/>
  <c r="M44" i="1"/>
  <c r="L44" i="1"/>
  <c r="J44" i="1"/>
  <c r="K44" i="1" s="1"/>
  <c r="H44" i="1"/>
  <c r="L43" i="1"/>
  <c r="K43" i="1"/>
  <c r="J43" i="1"/>
  <c r="N43" i="1" s="1"/>
  <c r="H43" i="1"/>
  <c r="M43" i="1" s="1"/>
  <c r="L42" i="1"/>
  <c r="J42" i="1"/>
  <c r="N42" i="1" s="1"/>
  <c r="H42" i="1"/>
  <c r="K42" i="1" s="1"/>
  <c r="L41" i="1"/>
  <c r="J41" i="1"/>
  <c r="N41" i="1" s="1"/>
  <c r="H41" i="1"/>
  <c r="M41" i="1" s="1"/>
  <c r="N40" i="1"/>
  <c r="L40" i="1"/>
  <c r="J40" i="1"/>
  <c r="H40" i="1"/>
  <c r="M40" i="1" s="1"/>
  <c r="L39" i="1"/>
  <c r="J39" i="1"/>
  <c r="N39" i="1" s="1"/>
  <c r="H39" i="1"/>
  <c r="M39" i="1" s="1"/>
  <c r="L38" i="1"/>
  <c r="J38" i="1"/>
  <c r="N38" i="1" s="1"/>
  <c r="H38" i="1"/>
  <c r="M38" i="1" s="1"/>
  <c r="N37" i="1"/>
  <c r="M37" i="1"/>
  <c r="L37" i="1"/>
  <c r="O37" i="1" s="1"/>
  <c r="K37" i="1"/>
  <c r="J37" i="1"/>
  <c r="H37" i="1"/>
  <c r="L36" i="1"/>
  <c r="J36" i="1"/>
  <c r="N36" i="1" s="1"/>
  <c r="H36" i="1"/>
  <c r="M36" i="1" s="1"/>
  <c r="O45" i="1" l="1"/>
  <c r="M42" i="1"/>
  <c r="M48" i="1"/>
  <c r="K49" i="1"/>
  <c r="K47" i="1"/>
  <c r="O49" i="1"/>
  <c r="O47" i="1"/>
  <c r="O40" i="1"/>
  <c r="O42" i="1"/>
  <c r="O41" i="1"/>
  <c r="O48" i="1"/>
  <c r="O39" i="1"/>
  <c r="O43" i="1"/>
  <c r="O38" i="1"/>
  <c r="O36" i="1"/>
  <c r="O46" i="1"/>
  <c r="K46" i="1"/>
  <c r="K39" i="1"/>
  <c r="K41" i="1"/>
  <c r="N44" i="1"/>
  <c r="O44" i="1" s="1"/>
  <c r="K36" i="1"/>
  <c r="K45" i="1"/>
  <c r="K40" i="1"/>
  <c r="K38" i="1"/>
  <c r="L35" i="1"/>
  <c r="J35" i="1"/>
  <c r="N35" i="1" s="1"/>
  <c r="H35" i="1"/>
  <c r="M35" i="1" s="1"/>
  <c r="L34" i="1"/>
  <c r="J34" i="1"/>
  <c r="N34" i="1" s="1"/>
  <c r="H34" i="1"/>
  <c r="K34" i="1" s="1"/>
  <c r="L33" i="1"/>
  <c r="J33" i="1"/>
  <c r="N33" i="1" s="1"/>
  <c r="H33" i="1"/>
  <c r="K33" i="1" s="1"/>
  <c r="N32" i="1"/>
  <c r="M32" i="1"/>
  <c r="L32" i="1"/>
  <c r="J32" i="1"/>
  <c r="H32" i="1"/>
  <c r="K32" i="1" s="1"/>
  <c r="L31" i="1"/>
  <c r="J31" i="1"/>
  <c r="N31" i="1" s="1"/>
  <c r="H31" i="1"/>
  <c r="M31" i="1" s="1"/>
  <c r="L30" i="1"/>
  <c r="J30" i="1"/>
  <c r="N30" i="1" s="1"/>
  <c r="H30" i="1"/>
  <c r="K30" i="1" s="1"/>
  <c r="L29" i="1"/>
  <c r="J29" i="1"/>
  <c r="N29" i="1" s="1"/>
  <c r="H29" i="1"/>
  <c r="L28" i="1"/>
  <c r="J28" i="1"/>
  <c r="N28" i="1" s="1"/>
  <c r="H28" i="1"/>
  <c r="M28" i="1" s="1"/>
  <c r="L27" i="1"/>
  <c r="J27" i="1"/>
  <c r="N27" i="1" s="1"/>
  <c r="H27" i="1"/>
  <c r="M27" i="1" s="1"/>
  <c r="L26" i="1"/>
  <c r="J26" i="1"/>
  <c r="K26" i="1" s="1"/>
  <c r="H26" i="1"/>
  <c r="M26" i="1" s="1"/>
  <c r="M30" i="1" l="1"/>
  <c r="K29" i="1"/>
  <c r="O32" i="1"/>
  <c r="O35" i="1"/>
  <c r="O30" i="1"/>
  <c r="O28" i="1"/>
  <c r="M34" i="1"/>
  <c r="O34" i="1" s="1"/>
  <c r="M33" i="1"/>
  <c r="O33" i="1" s="1"/>
  <c r="K35" i="1"/>
  <c r="O27" i="1"/>
  <c r="O31" i="1"/>
  <c r="K31" i="1"/>
  <c r="K27" i="1"/>
  <c r="M29" i="1"/>
  <c r="O29" i="1" s="1"/>
  <c r="K28" i="1"/>
  <c r="N26" i="1"/>
  <c r="O26" i="1" s="1"/>
  <c r="L25" i="1"/>
  <c r="J25" i="1"/>
  <c r="N25" i="1" s="1"/>
  <c r="H25" i="1"/>
  <c r="K25" i="1" s="1"/>
  <c r="L24" i="1"/>
  <c r="J24" i="1"/>
  <c r="N24" i="1" s="1"/>
  <c r="H24" i="1"/>
  <c r="M24" i="1" s="1"/>
  <c r="L23" i="1"/>
  <c r="J23" i="1"/>
  <c r="N23" i="1" s="1"/>
  <c r="H23" i="1"/>
  <c r="M23" i="1" s="1"/>
  <c r="L22" i="1"/>
  <c r="J22" i="1"/>
  <c r="N22" i="1" s="1"/>
  <c r="H22" i="1"/>
  <c r="M22" i="1" s="1"/>
  <c r="L21" i="1"/>
  <c r="J21" i="1"/>
  <c r="N21" i="1" s="1"/>
  <c r="H21" i="1"/>
  <c r="M21" i="1" s="1"/>
  <c r="M25" i="1" l="1"/>
  <c r="O25" i="1" s="1"/>
  <c r="O23" i="1"/>
  <c r="O24" i="1"/>
  <c r="K24" i="1"/>
  <c r="K23" i="1"/>
  <c r="O21" i="1"/>
  <c r="O22" i="1"/>
  <c r="K21" i="1"/>
  <c r="K22" i="1"/>
  <c r="H20" i="1"/>
  <c r="J20" i="1"/>
  <c r="N20" i="1" s="1"/>
  <c r="L20" i="1"/>
  <c r="O51" i="1"/>
  <c r="O54" i="1" s="1"/>
  <c r="L19" i="1"/>
  <c r="O50" i="1" s="1"/>
  <c r="K20" i="1" l="1"/>
  <c r="M20" i="1"/>
  <c r="O20" i="1" s="1"/>
  <c r="J19" i="1"/>
  <c r="N19" i="1" l="1"/>
  <c r="O57" i="1" l="1"/>
  <c r="O58" i="1" s="1"/>
  <c r="H19" i="1"/>
  <c r="K19" i="1" s="1"/>
  <c r="M19" i="1" l="1"/>
  <c r="O19" i="1" s="1"/>
  <c r="O52" i="1"/>
  <c r="O55" i="1" l="1"/>
  <c r="O56" i="1" s="1"/>
  <c r="O53" i="1"/>
  <c r="O59"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<sst xmlns="http://schemas.openxmlformats.org/spreadsheetml/2006/main" count="107" uniqueCount="80">
  <si>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</si>
  <si>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</si>
  <si>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</si>
  <si>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</si>
  <si>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</si>
  <si>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</si>
  <si>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</si>
  <si>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</si>
  <si>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</si>
  <si>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</si>
  <si>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</si>
  <si>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</si>
  <si>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</si>
  <si>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</si>
  <si>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</si>
  <si>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</si>
  <si>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</si>
  <si>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</si>
  <si>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</si>
  <si>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</si>
  <si>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</si>
  <si>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</si>
  <si>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</si>
  <si>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</si>
  <si>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</si>
  <si>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</si>
  <si>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</si>
  <si>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</si>
  <si>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</si>
  <si>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</si>
  <si>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</si>
  <si>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</si>
  <si>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</si>
  <si>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</si>
  <si>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</si>
  <si>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</si>
  <si>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</si>
  <si>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</si>
  <si>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</si>
  <si>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</si>
  <si>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</si>
  <si>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</si>
  <si>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</si>
  <si>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t>UNIDAD</t>
  </si>
  <si>
    <r>
      <rPr>
        <b/>
        <sz val="10"/>
        <rFont val="Arial"/>
        <family val="2"/>
      </rPr>
      <t xml:space="preserve">   </t>
    </r>
    <r>
      <rPr>
        <sz val="10"/>
        <rFont val="Arial"/>
        <family val="2"/>
      </rPr>
      <t xml:space="preserve">   AÑO   /   MES   /   DÍA</t>
    </r>
  </si>
  <si>
    <t>AGAR PAPA DEXTROSA (PDA). FRASCO X 500 GRAMOS</t>
  </si>
  <si>
    <t>ÁCIDO ACÉTICO GLACIAL, GRADO REACTIVO. FRASCO X 1 LITRO</t>
  </si>
  <si>
    <t>REACTIVO DE BIURET, FRASCO X 500 MILILITROS</t>
  </si>
  <si>
    <t>FORMALDEHÍDO 37%. FRASCO X 1 LITRO</t>
  </si>
  <si>
    <t>ETANOL ABSOLUTO, GRADO REACTIVO. FRASCO X 1 GALÓN</t>
  </si>
  <si>
    <t>ETANOL 70%, GRADO REACTIVO. FRASCO X 1 GALÓN</t>
  </si>
  <si>
    <t>BENCINA DE PETRÓLEO, ÉTER DE PETRÓLEO 40-60ºC, GRADO REACTIVO. FRASCO X 4 LITROS</t>
  </si>
  <si>
    <t>n-HEXANO, GRADO REACTIVO. FRASCO X 1 LITRO</t>
  </si>
  <si>
    <t>Agua desionizada tipo I, grado reactivo. Frasco x 1 galón</t>
  </si>
  <si>
    <t>Etilenglicol, grado reactivo. Frasco x 1 Litro</t>
  </si>
  <si>
    <t>Solución violeta de genciana. Frasco x 25 mililitros</t>
  </si>
  <si>
    <t>n-Octanol, grado reactivo. Frasco x 100 mililitros</t>
  </si>
  <si>
    <t>Acetona, grado reactivo. Frasco x 1 Litro</t>
  </si>
  <si>
    <t>Acetona, grado reactivo. Frasco x 3 Litros</t>
  </si>
  <si>
    <t>Cloruro de benzalconio. Frasco x 1 galón </t>
  </si>
  <si>
    <t>Albúmina de huevo, grado reactivo. Frasco x 200 gramos</t>
  </si>
  <si>
    <t>2-propanol. Isopropanol, grado reactivo. Frasco x 1 Litro</t>
  </si>
  <si>
    <t>Kit de extracción de ADN mamífero. 100 muestras</t>
  </si>
  <si>
    <t>Agar citrato de Simmons. Frasco x 500 gramos</t>
  </si>
  <si>
    <t>Agar fenilalanina. Frasco x 500 gramos</t>
  </si>
  <si>
    <t>Reactivo del indol según Kovacs. Frasco x 100 mililitros</t>
  </si>
  <si>
    <t>Medio Manitol Movilidad. Frasco x 500 gramos</t>
  </si>
  <si>
    <t>Nitrato de potasio, grado reactivo. Frasco x 500 gramos</t>
  </si>
  <si>
    <t>Reactivo de Griess-Ilosvay para nitritos. Frasco x 500 mililitros</t>
  </si>
  <si>
    <t>Agar base úrea según Christensen. Frasco x 500 gramos</t>
  </si>
  <si>
    <t>Bromuro de cetil-trimetil amonio (CETAB). Frasco x 1 Kilogramo</t>
  </si>
  <si>
    <t>Colchicina en solución. Frasco x 20 mililitros</t>
  </si>
  <si>
    <t>Agar king B para pseudomonas. Frasco x 500 gramos</t>
  </si>
  <si>
    <t>Agar esosina-azul de metileno (EMB). Frasco x 500 gramos</t>
  </si>
  <si>
    <t>Tiras indicadoras de pH, escala 0-14. Caja x 100 unidades.</t>
  </si>
  <si>
    <t>Éter dietílico. Frasco x 5 litros</t>
  </si>
  <si>
    <t>FRASCO</t>
  </si>
  <si>
    <t>GALON</t>
  </si>
  <si>
    <t>LITROS</t>
  </si>
  <si>
    <t>CAJA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</si>
</sst>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9" applyNumberFormat="0" applyFill="0" applyAlignment="0" applyProtection="0"/>
    <xf numFmtId="0" fontId="14" fillId="0" borderId="20" applyNumberFormat="0" applyFill="0" applyAlignment="0" applyProtection="0"/>
    <xf numFmtId="0" fontId="15" fillId="0" borderId="21"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2" applyNumberFormat="0" applyAlignment="0" applyProtection="0"/>
    <xf numFmtId="0" fontId="20" fillId="8" borderId="23" applyNumberFormat="0" applyAlignment="0" applyProtection="0"/>
    <xf numFmtId="0" fontId="21" fillId="8" borderId="22" applyNumberFormat="0" applyAlignment="0" applyProtection="0"/>
    <xf numFmtId="0" fontId="22" fillId="0" borderId="24" applyNumberFormat="0" applyFill="0" applyAlignment="0" applyProtection="0"/>
    <xf numFmtId="0" fontId="23" fillId="9" borderId="25" applyNumberFormat="0" applyAlignment="0" applyProtection="0"/>
    <xf numFmtId="0" fontId="24" fillId="0" borderId="0" applyNumberFormat="0" applyFill="0" applyBorder="0" applyAlignment="0" applyProtection="0"/>
    <xf numFmtId="0" fontId="5" fillId="10" borderId="26" applyNumberFormat="0" applyFont="0" applyAlignment="0" applyProtection="0"/>
    <xf numFmtId="0" fontId="25" fillId="0" borderId="0" applyNumberFormat="0" applyFill="0" applyBorder="0" applyAlignment="0" applyProtection="0"/>
    <xf numFmtId="0" fontId="26" fillId="0" borderId="27"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0">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8" fillId="2" borderId="1" xfId="0" applyFont="1" applyFill="1" applyBorder="1" applyAlignment="1" applyProtection="1">
      <alignment vertical="center"/>
      <protection hidden="1"/>
    </xf>
    <xf numFmtId="0" fontId="8"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8"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1" fillId="0" borderId="18" xfId="0" applyFont="1" applyBorder="1" applyAlignment="1">
      <alignment horizontal="center" vertical="center" wrapText="1"/>
    </xf>
    <xf numFmtId="43" fontId="11"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35" borderId="2" xfId="0" applyFont="1" applyFill="1" applyBorder="1" applyAlignment="1" applyProtection="1">
      <alignment horizontal="left" vertical="center" wrapText="1"/>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7" fillId="3" borderId="3"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11" fillId="2" borderId="1" xfId="0" applyFont="1" applyFill="1" applyBorder="1" applyAlignment="1" applyProtection="1">
      <alignment horizontal="left"/>
      <protection locked="0"/>
    </xf>
    <xf numFmtId="0" fontId="8"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0" borderId="18" xfId="0" applyFont="1" applyBorder="1" applyAlignment="1">
      <alignmen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7"/>
  <sheetViews>
    <sheetView tabSelected="1" topLeftCell="A15" zoomScale="80" zoomScaleNormal="80" zoomScaleSheetLayoutView="70" zoomScalePageLayoutView="55" workbookViewId="0">
      <selection activeCell="F21" sqref="F21"/>
    </sheetView>
  </sheetViews>
  <sheetFormatPr baseColWidth="10" defaultColWidth="11.42578125" defaultRowHeight="15" x14ac:dyDescent="0.25"/>
  <cols>
    <col min="1" max="1" width="10.7109375" style="9" customWidth="1"/>
    <col min="2" max="2" width="62.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x14ac:dyDescent="0.25">
      <c r="F1" s="10"/>
    </row>
    <row r="2" spans="1:15" ht="15.75" customHeight="1" x14ac:dyDescent="0.25">
      <c r="A2" s="40"/>
      <c r="B2" s="50" t="s">
        <v>0</v>
      </c>
      <c r="C2" s="50"/>
      <c r="D2" s="50"/>
      <c r="E2" s="50"/>
      <c r="F2" s="50"/>
      <c r="G2" s="50"/>
      <c r="H2" s="50"/>
      <c r="I2" s="50"/>
      <c r="J2" s="50"/>
      <c r="K2" s="50"/>
      <c r="L2" s="50"/>
      <c r="M2" s="50"/>
      <c r="N2" s="39" t="s">
        <v>40</v>
      </c>
      <c r="O2" s="39"/>
    </row>
    <row r="3" spans="1:15" ht="15.75" customHeight="1" x14ac:dyDescent="0.25">
      <c r="A3" s="40"/>
      <c r="B3" s="50" t="s">
        <v>1</v>
      </c>
      <c r="C3" s="50"/>
      <c r="D3" s="50"/>
      <c r="E3" s="50"/>
      <c r="F3" s="50"/>
      <c r="G3" s="50"/>
      <c r="H3" s="50"/>
      <c r="I3" s="50"/>
      <c r="J3" s="50"/>
      <c r="K3" s="50"/>
      <c r="L3" s="50"/>
      <c r="M3" s="50"/>
      <c r="N3" s="39" t="s">
        <v>38</v>
      </c>
      <c r="O3" s="39"/>
    </row>
    <row r="4" spans="1:15" ht="16.5" customHeight="1" x14ac:dyDescent="0.25">
      <c r="A4" s="40"/>
      <c r="B4" s="50" t="s">
        <v>37</v>
      </c>
      <c r="C4" s="50"/>
      <c r="D4" s="50"/>
      <c r="E4" s="50"/>
      <c r="F4" s="50"/>
      <c r="G4" s="50"/>
      <c r="H4" s="50"/>
      <c r="I4" s="50"/>
      <c r="J4" s="50"/>
      <c r="K4" s="50"/>
      <c r="L4" s="50"/>
      <c r="M4" s="50"/>
      <c r="N4" s="39" t="s">
        <v>39</v>
      </c>
      <c r="O4" s="39"/>
    </row>
    <row r="5" spans="1:15" ht="15" customHeight="1" x14ac:dyDescent="0.25">
      <c r="A5" s="40"/>
      <c r="B5" s="50"/>
      <c r="C5" s="50"/>
      <c r="D5" s="50"/>
      <c r="E5" s="50"/>
      <c r="F5" s="50"/>
      <c r="G5" s="50"/>
      <c r="H5" s="50"/>
      <c r="I5" s="50"/>
      <c r="J5" s="50"/>
      <c r="K5" s="50"/>
      <c r="L5" s="50"/>
      <c r="M5" s="50"/>
      <c r="N5" s="39" t="s">
        <v>27</v>
      </c>
      <c r="O5" s="39"/>
    </row>
    <row r="7" spans="1:15" x14ac:dyDescent="0.25">
      <c r="A7" s="12" t="s">
        <v>30</v>
      </c>
    </row>
    <row r="8" spans="1:15" x14ac:dyDescent="0.25">
      <c r="A8" s="13" t="s">
        <v>29</v>
      </c>
    </row>
    <row r="9" spans="1:15" ht="25.5" customHeight="1" x14ac:dyDescent="0.25">
      <c r="A9" s="56" t="s">
        <v>44</v>
      </c>
      <c r="B9" s="56"/>
      <c r="C9" s="14"/>
      <c r="E9" s="15" t="s">
        <v>21</v>
      </c>
      <c r="F9" s="58"/>
      <c r="G9" s="59"/>
      <c r="K9" s="16" t="s">
        <v>16</v>
      </c>
      <c r="L9" s="60"/>
      <c r="M9" s="61"/>
      <c r="N9" s="62"/>
    </row>
    <row r="10" spans="1:15" ht="15.75" thickBot="1" x14ac:dyDescent="0.3">
      <c r="A10" s="14"/>
      <c r="B10" s="14"/>
      <c r="C10" s="14"/>
      <c r="E10" s="17"/>
      <c r="F10" s="17"/>
      <c r="G10" s="17"/>
      <c r="K10" s="18"/>
      <c r="L10" s="19"/>
      <c r="M10" s="19"/>
      <c r="N10" s="19"/>
    </row>
    <row r="11" spans="1:15" ht="30.75" customHeight="1" thickBot="1" x14ac:dyDescent="0.3">
      <c r="A11" s="44" t="s">
        <v>26</v>
      </c>
      <c r="B11" s="45"/>
      <c r="C11" s="20"/>
      <c r="D11" s="41" t="s">
        <v>17</v>
      </c>
      <c r="E11" s="42"/>
      <c r="F11" s="42"/>
      <c r="G11" s="43"/>
      <c r="H11" s="7"/>
      <c r="I11" s="27"/>
      <c r="J11" s="27"/>
      <c r="K11" s="18"/>
    </row>
    <row r="12" spans="1:15" ht="15.75" thickBot="1" x14ac:dyDescent="0.3">
      <c r="A12" s="46"/>
      <c r="B12" s="47"/>
      <c r="C12" s="20"/>
      <c r="D12" s="21"/>
      <c r="E12" s="17"/>
      <c r="F12" s="17"/>
      <c r="G12" s="17"/>
      <c r="K12" s="18"/>
    </row>
    <row r="13" spans="1:15" ht="30" customHeight="1" thickBot="1" x14ac:dyDescent="0.3">
      <c r="A13" s="46"/>
      <c r="B13" s="47"/>
      <c r="C13" s="20"/>
      <c r="D13" s="41" t="s">
        <v>18</v>
      </c>
      <c r="E13" s="42"/>
      <c r="F13" s="42"/>
      <c r="G13" s="43"/>
      <c r="H13" s="7"/>
      <c r="I13" s="27"/>
      <c r="J13" s="27"/>
      <c r="K13" s="18"/>
    </row>
    <row r="14" spans="1:15" ht="18.75" customHeight="1" thickBot="1" x14ac:dyDescent="0.3">
      <c r="A14" s="46"/>
      <c r="B14" s="47"/>
      <c r="C14" s="20"/>
      <c r="E14" s="17"/>
      <c r="F14" s="17"/>
      <c r="G14" s="17"/>
      <c r="K14" s="18"/>
    </row>
    <row r="15" spans="1:15" ht="24" customHeight="1" thickBot="1" x14ac:dyDescent="0.3">
      <c r="A15" s="48"/>
      <c r="B15" s="49"/>
      <c r="C15" s="20"/>
      <c r="D15" s="41" t="s">
        <v>22</v>
      </c>
      <c r="E15" s="42"/>
      <c r="F15" s="42"/>
      <c r="G15" s="43"/>
      <c r="H15" s="7"/>
      <c r="I15" s="27"/>
      <c r="J15" s="27"/>
      <c r="K15" s="18"/>
      <c r="L15" s="19"/>
      <c r="M15" s="19"/>
      <c r="N15" s="19"/>
    </row>
    <row r="16" spans="1:15" x14ac:dyDescent="0.25">
      <c r="A16" s="14"/>
      <c r="B16" s="14"/>
      <c r="C16" s="14"/>
      <c r="E16" s="17"/>
      <c r="F16" s="17"/>
      <c r="G16" s="17"/>
      <c r="K16" s="18"/>
      <c r="L16" s="19"/>
      <c r="M16" s="19"/>
      <c r="N16" s="19"/>
    </row>
    <row r="18" spans="1:15" s="24" customFormat="1" ht="111.75" customHeight="1" x14ac:dyDescent="0.25">
      <c r="A18" s="22" t="s">
        <v>28</v>
      </c>
      <c r="B18" s="22" t="s">
        <v>2</v>
      </c>
      <c r="C18" s="22" t="s">
        <v>19</v>
      </c>
      <c r="D18" s="22" t="s">
        <v>3</v>
      </c>
      <c r="E18" s="22" t="s">
        <v>23</v>
      </c>
      <c r="F18" s="23" t="s">
        <v>4</v>
      </c>
      <c r="G18" s="23" t="s">
        <v>25</v>
      </c>
      <c r="H18" s="23" t="s">
        <v>5</v>
      </c>
      <c r="I18" s="23" t="s">
        <v>32</v>
      </c>
      <c r="J18" s="23" t="s">
        <v>35</v>
      </c>
      <c r="K18" s="23" t="s">
        <v>6</v>
      </c>
      <c r="L18" s="23" t="s">
        <v>7</v>
      </c>
      <c r="M18" s="23" t="s">
        <v>8</v>
      </c>
      <c r="N18" s="23" t="s">
        <v>31</v>
      </c>
      <c r="O18" s="23" t="s">
        <v>9</v>
      </c>
    </row>
    <row r="19" spans="1:15" s="24" customFormat="1" x14ac:dyDescent="0.25">
      <c r="A19" s="25">
        <v>1</v>
      </c>
      <c r="B19" s="69" t="s">
        <v>45</v>
      </c>
      <c r="C19" s="32"/>
      <c r="D19" s="29">
        <v>1</v>
      </c>
      <c r="E19" s="29" t="s">
        <v>76</v>
      </c>
      <c r="F19" s="30"/>
      <c r="G19" s="31">
        <v>0</v>
      </c>
      <c r="H19" s="1">
        <f>+ROUND(F19*G19,0)</f>
        <v>0</v>
      </c>
      <c r="I19" s="31">
        <v>0</v>
      </c>
      <c r="J19" s="1">
        <f>ROUND(F19*I19,0)</f>
        <v>0</v>
      </c>
      <c r="K19" s="1">
        <f>ROUND(F19+H19+J19,0)</f>
        <v>0</v>
      </c>
      <c r="L19" s="1">
        <f>ROUND(F19*D19,0)</f>
        <v>0</v>
      </c>
      <c r="M19" s="1">
        <f>ROUND(D19*H19,0)</f>
        <v>0</v>
      </c>
      <c r="N19" s="1">
        <f>ROUND(J19*D19,0)</f>
        <v>0</v>
      </c>
      <c r="O19" s="2">
        <f>ROUND(L19+N19+M19,0)</f>
        <v>0</v>
      </c>
    </row>
    <row r="20" spans="1:15" s="24" customFormat="1" ht="28.5" x14ac:dyDescent="0.25">
      <c r="A20" s="25">
        <v>2</v>
      </c>
      <c r="B20" s="69" t="s">
        <v>46</v>
      </c>
      <c r="C20" s="32"/>
      <c r="D20" s="29">
        <v>3</v>
      </c>
      <c r="E20" s="29" t="s">
        <v>76</v>
      </c>
      <c r="F20" s="30"/>
      <c r="G20" s="31">
        <v>0</v>
      </c>
      <c r="H20" s="1">
        <f t="shared" ref="H20" si="0">+ROUND(F20*G20,0)</f>
        <v>0</v>
      </c>
      <c r="I20" s="31">
        <v>0</v>
      </c>
      <c r="J20" s="1">
        <f t="shared" ref="J20" si="1">ROUND(F20*I20,0)</f>
        <v>0</v>
      </c>
      <c r="K20" s="1">
        <f t="shared" ref="K20" si="2">ROUND(F20+H20+J20,0)</f>
        <v>0</v>
      </c>
      <c r="L20" s="1">
        <f t="shared" ref="L20" si="3">ROUND(F20*D20,0)</f>
        <v>0</v>
      </c>
      <c r="M20" s="1">
        <f t="shared" ref="M20" si="4">ROUND(D20*H20,0)</f>
        <v>0</v>
      </c>
      <c r="N20" s="1">
        <f t="shared" ref="N20" si="5">ROUND(J20*D20,0)</f>
        <v>0</v>
      </c>
      <c r="O20" s="2">
        <f t="shared" ref="O20" si="6">ROUND(L20+N20+M20,0)</f>
        <v>0</v>
      </c>
    </row>
    <row r="21" spans="1:15" s="24" customFormat="1" x14ac:dyDescent="0.25">
      <c r="A21" s="25">
        <v>3</v>
      </c>
      <c r="B21" s="69" t="s">
        <v>47</v>
      </c>
      <c r="C21" s="32"/>
      <c r="D21" s="29">
        <v>1</v>
      </c>
      <c r="E21" s="29" t="s">
        <v>76</v>
      </c>
      <c r="F21" s="30"/>
      <c r="G21" s="31">
        <v>0</v>
      </c>
      <c r="H21" s="1">
        <f>+ROUND(F21*G21,0)</f>
        <v>0</v>
      </c>
      <c r="I21" s="31">
        <v>0</v>
      </c>
      <c r="J21" s="1">
        <f>ROUND(F21*I21,0)</f>
        <v>0</v>
      </c>
      <c r="K21" s="1">
        <f>ROUND(F21+H21+J21,0)</f>
        <v>0</v>
      </c>
      <c r="L21" s="1">
        <f>ROUND(F21*D21,0)</f>
        <v>0</v>
      </c>
      <c r="M21" s="1">
        <f>ROUND(D21*H21,0)</f>
        <v>0</v>
      </c>
      <c r="N21" s="1">
        <f>ROUND(J21*D21,0)</f>
        <v>0</v>
      </c>
      <c r="O21" s="2">
        <f>ROUND(L21+N21+M21,0)</f>
        <v>0</v>
      </c>
    </row>
    <row r="22" spans="1:15" s="24" customFormat="1" x14ac:dyDescent="0.25">
      <c r="A22" s="25">
        <v>4</v>
      </c>
      <c r="B22" s="69" t="s">
        <v>48</v>
      </c>
      <c r="C22" s="32"/>
      <c r="D22" s="29">
        <v>3</v>
      </c>
      <c r="E22" s="29" t="s">
        <v>76</v>
      </c>
      <c r="F22" s="30"/>
      <c r="G22" s="31">
        <v>0</v>
      </c>
      <c r="H22" s="1">
        <f t="shared" ref="H22" si="7">+ROUND(F22*G22,0)</f>
        <v>0</v>
      </c>
      <c r="I22" s="31">
        <v>0</v>
      </c>
      <c r="J22" s="1">
        <f t="shared" ref="J22" si="8">ROUND(F22*I22,0)</f>
        <v>0</v>
      </c>
      <c r="K22" s="1">
        <f t="shared" ref="K22" si="9">ROUND(F22+H22+J22,0)</f>
        <v>0</v>
      </c>
      <c r="L22" s="1">
        <f t="shared" ref="L22" si="10">ROUND(F22*D22,0)</f>
        <v>0</v>
      </c>
      <c r="M22" s="1">
        <f t="shared" ref="M22" si="11">ROUND(D22*H22,0)</f>
        <v>0</v>
      </c>
      <c r="N22" s="1">
        <f t="shared" ref="N22" si="12">ROUND(J22*D22,0)</f>
        <v>0</v>
      </c>
      <c r="O22" s="2">
        <f t="shared" ref="O22" si="13">ROUND(L22+N22+M22,0)</f>
        <v>0</v>
      </c>
    </row>
    <row r="23" spans="1:15" s="24" customFormat="1" ht="28.5" x14ac:dyDescent="0.25">
      <c r="A23" s="25">
        <v>5</v>
      </c>
      <c r="B23" s="69" t="s">
        <v>49</v>
      </c>
      <c r="C23" s="32"/>
      <c r="D23" s="29">
        <v>1</v>
      </c>
      <c r="E23" s="29" t="s">
        <v>77</v>
      </c>
      <c r="F23" s="30"/>
      <c r="G23" s="31">
        <v>0</v>
      </c>
      <c r="H23" s="1">
        <f>+ROUND(F23*G23,0)</f>
        <v>0</v>
      </c>
      <c r="I23" s="31">
        <v>0</v>
      </c>
      <c r="J23" s="1">
        <f>ROUND(F23*I23,0)</f>
        <v>0</v>
      </c>
      <c r="K23" s="1">
        <f>ROUND(F23+H23+J23,0)</f>
        <v>0</v>
      </c>
      <c r="L23" s="1">
        <f>ROUND(F23*D23,0)</f>
        <v>0</v>
      </c>
      <c r="M23" s="1">
        <f>ROUND(D23*H23,0)</f>
        <v>0</v>
      </c>
      <c r="N23" s="1">
        <f>ROUND(J23*D23,0)</f>
        <v>0</v>
      </c>
      <c r="O23" s="2">
        <f>ROUND(L23+N23+M23,0)</f>
        <v>0</v>
      </c>
    </row>
    <row r="24" spans="1:15" s="24" customFormat="1" x14ac:dyDescent="0.25">
      <c r="A24" s="25">
        <v>6</v>
      </c>
      <c r="B24" s="69" t="s">
        <v>50</v>
      </c>
      <c r="C24" s="32"/>
      <c r="D24" s="29">
        <v>3</v>
      </c>
      <c r="E24" s="29" t="s">
        <v>77</v>
      </c>
      <c r="F24" s="30"/>
      <c r="G24" s="31">
        <v>0</v>
      </c>
      <c r="H24" s="1">
        <f t="shared" ref="H24" si="14">+ROUND(F24*G24,0)</f>
        <v>0</v>
      </c>
      <c r="I24" s="31">
        <v>0</v>
      </c>
      <c r="J24" s="1">
        <f t="shared" ref="J24" si="15">ROUND(F24*I24,0)</f>
        <v>0</v>
      </c>
      <c r="K24" s="1">
        <f t="shared" ref="K24" si="16">ROUND(F24+H24+J24,0)</f>
        <v>0</v>
      </c>
      <c r="L24" s="1">
        <f t="shared" ref="L24" si="17">ROUND(F24*D24,0)</f>
        <v>0</v>
      </c>
      <c r="M24" s="1">
        <f t="shared" ref="M24" si="18">ROUND(D24*H24,0)</f>
        <v>0</v>
      </c>
      <c r="N24" s="1">
        <f t="shared" ref="N24" si="19">ROUND(J24*D24,0)</f>
        <v>0</v>
      </c>
      <c r="O24" s="2">
        <f t="shared" ref="O24" si="20">ROUND(L24+N24+M24,0)</f>
        <v>0</v>
      </c>
    </row>
    <row r="25" spans="1:15" s="24" customFormat="1" ht="28.5" x14ac:dyDescent="0.25">
      <c r="A25" s="25">
        <v>7</v>
      </c>
      <c r="B25" s="69" t="s">
        <v>51</v>
      </c>
      <c r="C25" s="32"/>
      <c r="D25" s="29">
        <v>4</v>
      </c>
      <c r="E25" s="29" t="s">
        <v>76</v>
      </c>
      <c r="F25" s="30"/>
      <c r="G25" s="31">
        <v>0</v>
      </c>
      <c r="H25" s="1">
        <f>+ROUND(F25*G25,0)</f>
        <v>0</v>
      </c>
      <c r="I25" s="31">
        <v>0</v>
      </c>
      <c r="J25" s="1">
        <f>ROUND(F25*I25,0)</f>
        <v>0</v>
      </c>
      <c r="K25" s="1">
        <f>ROUND(F25+H25+J25,0)</f>
        <v>0</v>
      </c>
      <c r="L25" s="1">
        <f>ROUND(F25*D25,0)</f>
        <v>0</v>
      </c>
      <c r="M25" s="1">
        <f>ROUND(D25*H25,0)</f>
        <v>0</v>
      </c>
      <c r="N25" s="1">
        <f>ROUND(J25*D25,0)</f>
        <v>0</v>
      </c>
      <c r="O25" s="2">
        <f>ROUND(L25+N25+M25,0)</f>
        <v>0</v>
      </c>
    </row>
    <row r="26" spans="1:15" s="24" customFormat="1" x14ac:dyDescent="0.25">
      <c r="A26" s="25">
        <v>8</v>
      </c>
      <c r="B26" s="69" t="s">
        <v>52</v>
      </c>
      <c r="C26" s="32"/>
      <c r="D26" s="29">
        <v>5</v>
      </c>
      <c r="E26" s="29" t="s">
        <v>76</v>
      </c>
      <c r="F26" s="30"/>
      <c r="G26" s="31">
        <v>0</v>
      </c>
      <c r="H26" s="1">
        <f>+ROUND(F26*G26,0)</f>
        <v>0</v>
      </c>
      <c r="I26" s="31">
        <v>0</v>
      </c>
      <c r="J26" s="1">
        <f>ROUND(F26*I26,0)</f>
        <v>0</v>
      </c>
      <c r="K26" s="1">
        <f>ROUND(F26+H26+J26,0)</f>
        <v>0</v>
      </c>
      <c r="L26" s="1">
        <f>ROUND(F26*D26,0)</f>
        <v>0</v>
      </c>
      <c r="M26" s="1">
        <f>ROUND(D26*H26,0)</f>
        <v>0</v>
      </c>
      <c r="N26" s="1">
        <f>ROUND(J26*D26,0)</f>
        <v>0</v>
      </c>
      <c r="O26" s="2">
        <f>ROUND(L26+N26+M26,0)</f>
        <v>0</v>
      </c>
    </row>
    <row r="27" spans="1:15" s="24" customFormat="1" x14ac:dyDescent="0.25">
      <c r="A27" s="25">
        <v>9</v>
      </c>
      <c r="B27" s="69" t="s">
        <v>53</v>
      </c>
      <c r="C27" s="32"/>
      <c r="D27" s="29">
        <v>5</v>
      </c>
      <c r="E27" s="29" t="s">
        <v>77</v>
      </c>
      <c r="F27" s="30"/>
      <c r="G27" s="31">
        <v>0</v>
      </c>
      <c r="H27" s="1">
        <f t="shared" ref="H27" si="21">+ROUND(F27*G27,0)</f>
        <v>0</v>
      </c>
      <c r="I27" s="31">
        <v>0</v>
      </c>
      <c r="J27" s="1">
        <f t="shared" ref="J27" si="22">ROUND(F27*I27,0)</f>
        <v>0</v>
      </c>
      <c r="K27" s="1">
        <f t="shared" ref="K27" si="23">ROUND(F27+H27+J27,0)</f>
        <v>0</v>
      </c>
      <c r="L27" s="1">
        <f t="shared" ref="L27" si="24">ROUND(F27*D27,0)</f>
        <v>0</v>
      </c>
      <c r="M27" s="1">
        <f t="shared" ref="M27" si="25">ROUND(D27*H27,0)</f>
        <v>0</v>
      </c>
      <c r="N27" s="1">
        <f t="shared" ref="N27" si="26">ROUND(J27*D27,0)</f>
        <v>0</v>
      </c>
      <c r="O27" s="2">
        <f t="shared" ref="O27" si="27">ROUND(L27+N27+M27,0)</f>
        <v>0</v>
      </c>
    </row>
    <row r="28" spans="1:15" s="24" customFormat="1" x14ac:dyDescent="0.25">
      <c r="A28" s="25">
        <v>10</v>
      </c>
      <c r="B28" s="69" t="s">
        <v>54</v>
      </c>
      <c r="C28" s="32"/>
      <c r="D28" s="29">
        <v>2</v>
      </c>
      <c r="E28" s="29" t="s">
        <v>76</v>
      </c>
      <c r="F28" s="30"/>
      <c r="G28" s="31">
        <v>0</v>
      </c>
      <c r="H28" s="1">
        <f>+ROUND(F28*G28,0)</f>
        <v>0</v>
      </c>
      <c r="I28" s="31">
        <v>0</v>
      </c>
      <c r="J28" s="1">
        <f>ROUND(F28*I28,0)</f>
        <v>0</v>
      </c>
      <c r="K28" s="1">
        <f>ROUND(F28+H28+J28,0)</f>
        <v>0</v>
      </c>
      <c r="L28" s="1">
        <f>ROUND(F28*D28,0)</f>
        <v>0</v>
      </c>
      <c r="M28" s="1">
        <f>ROUND(D28*H28,0)</f>
        <v>0</v>
      </c>
      <c r="N28" s="1">
        <f>ROUND(J28*D28,0)</f>
        <v>0</v>
      </c>
      <c r="O28" s="2">
        <f>ROUND(L28+N28+M28,0)</f>
        <v>0</v>
      </c>
    </row>
    <row r="29" spans="1:15" s="24" customFormat="1" x14ac:dyDescent="0.25">
      <c r="A29" s="25">
        <v>11</v>
      </c>
      <c r="B29" s="69" t="s">
        <v>55</v>
      </c>
      <c r="C29" s="32"/>
      <c r="D29" s="29">
        <v>3</v>
      </c>
      <c r="E29" s="29" t="s">
        <v>76</v>
      </c>
      <c r="F29" s="30"/>
      <c r="G29" s="31">
        <v>0</v>
      </c>
      <c r="H29" s="1">
        <f t="shared" ref="H29" si="28">+ROUND(F29*G29,0)</f>
        <v>0</v>
      </c>
      <c r="I29" s="31">
        <v>0</v>
      </c>
      <c r="J29" s="1">
        <f t="shared" ref="J29" si="29">ROUND(F29*I29,0)</f>
        <v>0</v>
      </c>
      <c r="K29" s="1">
        <f t="shared" ref="K29" si="30">ROUND(F29+H29+J29,0)</f>
        <v>0</v>
      </c>
      <c r="L29" s="1">
        <f t="shared" ref="L29" si="31">ROUND(F29*D29,0)</f>
        <v>0</v>
      </c>
      <c r="M29" s="1">
        <f t="shared" ref="M29" si="32">ROUND(D29*H29,0)</f>
        <v>0</v>
      </c>
      <c r="N29" s="1">
        <f t="shared" ref="N29" si="33">ROUND(J29*D29,0)</f>
        <v>0</v>
      </c>
      <c r="O29" s="2">
        <f t="shared" ref="O29" si="34">ROUND(L29+N29+M29,0)</f>
        <v>0</v>
      </c>
    </row>
    <row r="30" spans="1:15" s="24" customFormat="1" x14ac:dyDescent="0.25">
      <c r="A30" s="25">
        <v>12</v>
      </c>
      <c r="B30" s="69" t="s">
        <v>56</v>
      </c>
      <c r="C30" s="32"/>
      <c r="D30" s="29">
        <v>4</v>
      </c>
      <c r="E30" s="29" t="s">
        <v>76</v>
      </c>
      <c r="F30" s="30"/>
      <c r="G30" s="31">
        <v>0</v>
      </c>
      <c r="H30" s="1">
        <f>+ROUND(F30*G30,0)</f>
        <v>0</v>
      </c>
      <c r="I30" s="31">
        <v>0</v>
      </c>
      <c r="J30" s="1">
        <f>ROUND(F30*I30,0)</f>
        <v>0</v>
      </c>
      <c r="K30" s="1">
        <f>ROUND(F30+H30+J30,0)</f>
        <v>0</v>
      </c>
      <c r="L30" s="1">
        <f>ROUND(F30*D30,0)</f>
        <v>0</v>
      </c>
      <c r="M30" s="1">
        <f>ROUND(D30*H30,0)</f>
        <v>0</v>
      </c>
      <c r="N30" s="1">
        <f>ROUND(J30*D30,0)</f>
        <v>0</v>
      </c>
      <c r="O30" s="2">
        <f>ROUND(L30+N30+M30,0)</f>
        <v>0</v>
      </c>
    </row>
    <row r="31" spans="1:15" s="24" customFormat="1" x14ac:dyDescent="0.25">
      <c r="A31" s="25">
        <v>13</v>
      </c>
      <c r="B31" s="69" t="s">
        <v>57</v>
      </c>
      <c r="C31" s="32"/>
      <c r="D31" s="29">
        <v>5</v>
      </c>
      <c r="E31" s="29" t="s">
        <v>78</v>
      </c>
      <c r="F31" s="30"/>
      <c r="G31" s="31">
        <v>0</v>
      </c>
      <c r="H31" s="1">
        <f t="shared" ref="H31" si="35">+ROUND(F31*G31,0)</f>
        <v>0</v>
      </c>
      <c r="I31" s="31">
        <v>0</v>
      </c>
      <c r="J31" s="1">
        <f t="shared" ref="J31" si="36">ROUND(F31*I31,0)</f>
        <v>0</v>
      </c>
      <c r="K31" s="1">
        <f t="shared" ref="K31" si="37">ROUND(F31+H31+J31,0)</f>
        <v>0</v>
      </c>
      <c r="L31" s="1">
        <f t="shared" ref="L31" si="38">ROUND(F31*D31,0)</f>
        <v>0</v>
      </c>
      <c r="M31" s="1">
        <f t="shared" ref="M31" si="39">ROUND(D31*H31,0)</f>
        <v>0</v>
      </c>
      <c r="N31" s="1">
        <f t="shared" ref="N31" si="40">ROUND(J31*D31,0)</f>
        <v>0</v>
      </c>
      <c r="O31" s="2">
        <f t="shared" ref="O31" si="41">ROUND(L31+N31+M31,0)</f>
        <v>0</v>
      </c>
    </row>
    <row r="32" spans="1:15" s="24" customFormat="1" x14ac:dyDescent="0.25">
      <c r="A32" s="25">
        <v>14</v>
      </c>
      <c r="B32" s="69" t="s">
        <v>58</v>
      </c>
      <c r="C32" s="32"/>
      <c r="D32" s="29">
        <v>2</v>
      </c>
      <c r="E32" s="29" t="s">
        <v>76</v>
      </c>
      <c r="F32" s="30"/>
      <c r="G32" s="31">
        <v>0</v>
      </c>
      <c r="H32" s="1">
        <f>+ROUND(F32*G32,0)</f>
        <v>0</v>
      </c>
      <c r="I32" s="31">
        <v>0</v>
      </c>
      <c r="J32" s="1">
        <f>ROUND(F32*I32,0)</f>
        <v>0</v>
      </c>
      <c r="K32" s="1">
        <f>ROUND(F32+H32+J32,0)</f>
        <v>0</v>
      </c>
      <c r="L32" s="1">
        <f>ROUND(F32*D32,0)</f>
        <v>0</v>
      </c>
      <c r="M32" s="1">
        <f>ROUND(D32*H32,0)</f>
        <v>0</v>
      </c>
      <c r="N32" s="1">
        <f>ROUND(J32*D32,0)</f>
        <v>0</v>
      </c>
      <c r="O32" s="2">
        <f>ROUND(L32+N32+M32,0)</f>
        <v>0</v>
      </c>
    </row>
    <row r="33" spans="1:15" s="24" customFormat="1" x14ac:dyDescent="0.25">
      <c r="A33" s="25">
        <v>15</v>
      </c>
      <c r="B33" s="69" t="s">
        <v>59</v>
      </c>
      <c r="C33" s="32"/>
      <c r="D33" s="29">
        <v>1</v>
      </c>
      <c r="E33" s="29" t="s">
        <v>77</v>
      </c>
      <c r="F33" s="30"/>
      <c r="G33" s="31">
        <v>0</v>
      </c>
      <c r="H33" s="1">
        <f>+ROUND(F33*G33,0)</f>
        <v>0</v>
      </c>
      <c r="I33" s="31">
        <v>0</v>
      </c>
      <c r="J33" s="1">
        <f>ROUND(F33*I33,0)</f>
        <v>0</v>
      </c>
      <c r="K33" s="1">
        <f>ROUND(F33+H33+J33,0)</f>
        <v>0</v>
      </c>
      <c r="L33" s="1">
        <f>ROUND(F33*D33,0)</f>
        <v>0</v>
      </c>
      <c r="M33" s="1">
        <f>ROUND(D33*H33,0)</f>
        <v>0</v>
      </c>
      <c r="N33" s="1">
        <f>ROUND(J33*D33,0)</f>
        <v>0</v>
      </c>
      <c r="O33" s="2">
        <f>ROUND(L33+N33+M33,0)</f>
        <v>0</v>
      </c>
    </row>
    <row r="34" spans="1:15" s="24" customFormat="1" x14ac:dyDescent="0.25">
      <c r="A34" s="25">
        <v>16</v>
      </c>
      <c r="B34" s="69" t="s">
        <v>60</v>
      </c>
      <c r="C34" s="32"/>
      <c r="D34" s="29">
        <v>1</v>
      </c>
      <c r="E34" s="29" t="s">
        <v>76</v>
      </c>
      <c r="F34" s="30"/>
      <c r="G34" s="31">
        <v>0</v>
      </c>
      <c r="H34" s="1">
        <f t="shared" ref="H34" si="42">+ROUND(F34*G34,0)</f>
        <v>0</v>
      </c>
      <c r="I34" s="31">
        <v>0</v>
      </c>
      <c r="J34" s="1">
        <f t="shared" ref="J34" si="43">ROUND(F34*I34,0)</f>
        <v>0</v>
      </c>
      <c r="K34" s="1">
        <f t="shared" ref="K34" si="44">ROUND(F34+H34+J34,0)</f>
        <v>0</v>
      </c>
      <c r="L34" s="1">
        <f t="shared" ref="L34" si="45">ROUND(F34*D34,0)</f>
        <v>0</v>
      </c>
      <c r="M34" s="1">
        <f t="shared" ref="M34" si="46">ROUND(D34*H34,0)</f>
        <v>0</v>
      </c>
      <c r="N34" s="1">
        <f t="shared" ref="N34" si="47">ROUND(J34*D34,0)</f>
        <v>0</v>
      </c>
      <c r="O34" s="2">
        <f t="shared" ref="O34" si="48">ROUND(L34+N34+M34,0)</f>
        <v>0</v>
      </c>
    </row>
    <row r="35" spans="1:15" s="24" customFormat="1" x14ac:dyDescent="0.25">
      <c r="A35" s="25">
        <v>17</v>
      </c>
      <c r="B35" s="69" t="s">
        <v>61</v>
      </c>
      <c r="C35" s="32"/>
      <c r="D35" s="29">
        <v>2</v>
      </c>
      <c r="E35" s="29" t="s">
        <v>76</v>
      </c>
      <c r="F35" s="30"/>
      <c r="G35" s="31">
        <v>0</v>
      </c>
      <c r="H35" s="1">
        <f>+ROUND(F35*G35,0)</f>
        <v>0</v>
      </c>
      <c r="I35" s="31">
        <v>0</v>
      </c>
      <c r="J35" s="1">
        <f>ROUND(F35*I35,0)</f>
        <v>0</v>
      </c>
      <c r="K35" s="1">
        <f>ROUND(F35+H35+J35,0)</f>
        <v>0</v>
      </c>
      <c r="L35" s="1">
        <f>ROUND(F35*D35,0)</f>
        <v>0</v>
      </c>
      <c r="M35" s="1">
        <f>ROUND(D35*H35,0)</f>
        <v>0</v>
      </c>
      <c r="N35" s="1">
        <f>ROUND(J35*D35,0)</f>
        <v>0</v>
      </c>
      <c r="O35" s="2">
        <f>ROUND(L35+N35+M35,0)</f>
        <v>0</v>
      </c>
    </row>
    <row r="36" spans="1:15" s="24" customFormat="1" x14ac:dyDescent="0.25">
      <c r="A36" s="25">
        <v>18</v>
      </c>
      <c r="B36" s="69" t="s">
        <v>62</v>
      </c>
      <c r="C36" s="32"/>
      <c r="D36" s="29">
        <v>1</v>
      </c>
      <c r="E36" s="29" t="s">
        <v>43</v>
      </c>
      <c r="F36" s="30"/>
      <c r="G36" s="31">
        <v>0</v>
      </c>
      <c r="H36" s="1">
        <f>+ROUND(F36*G36,0)</f>
        <v>0</v>
      </c>
      <c r="I36" s="31">
        <v>0</v>
      </c>
      <c r="J36" s="1">
        <f>ROUND(F36*I36,0)</f>
        <v>0</v>
      </c>
      <c r="K36" s="1">
        <f>ROUND(F36+H36+J36,0)</f>
        <v>0</v>
      </c>
      <c r="L36" s="1">
        <f>ROUND(F36*D36,0)</f>
        <v>0</v>
      </c>
      <c r="M36" s="1">
        <f>ROUND(D36*H36,0)</f>
        <v>0</v>
      </c>
      <c r="N36" s="1">
        <f>ROUND(J36*D36,0)</f>
        <v>0</v>
      </c>
      <c r="O36" s="2">
        <f>ROUND(L36+N36+M36,0)</f>
        <v>0</v>
      </c>
    </row>
    <row r="37" spans="1:15" s="24" customFormat="1" x14ac:dyDescent="0.25">
      <c r="A37" s="25">
        <v>19</v>
      </c>
      <c r="B37" s="69" t="s">
        <v>63</v>
      </c>
      <c r="C37" s="32"/>
      <c r="D37" s="29">
        <v>1</v>
      </c>
      <c r="E37" s="29" t="s">
        <v>76</v>
      </c>
      <c r="F37" s="30"/>
      <c r="G37" s="31">
        <v>0</v>
      </c>
      <c r="H37" s="1">
        <f t="shared" ref="H37" si="49">+ROUND(F37*G37,0)</f>
        <v>0</v>
      </c>
      <c r="I37" s="31">
        <v>0</v>
      </c>
      <c r="J37" s="1">
        <f t="shared" ref="J37" si="50">ROUND(F37*I37,0)</f>
        <v>0</v>
      </c>
      <c r="K37" s="1">
        <f t="shared" ref="K37" si="51">ROUND(F37+H37+J37,0)</f>
        <v>0</v>
      </c>
      <c r="L37" s="1">
        <f t="shared" ref="L37" si="52">ROUND(F37*D37,0)</f>
        <v>0</v>
      </c>
      <c r="M37" s="1">
        <f t="shared" ref="M37" si="53">ROUND(D37*H37,0)</f>
        <v>0</v>
      </c>
      <c r="N37" s="1">
        <f t="shared" ref="N37" si="54">ROUND(J37*D37,0)</f>
        <v>0</v>
      </c>
      <c r="O37" s="2">
        <f t="shared" ref="O37" si="55">ROUND(L37+N37+M37,0)</f>
        <v>0</v>
      </c>
    </row>
    <row r="38" spans="1:15" s="24" customFormat="1" x14ac:dyDescent="0.25">
      <c r="A38" s="25">
        <v>20</v>
      </c>
      <c r="B38" s="69" t="s">
        <v>64</v>
      </c>
      <c r="C38" s="32"/>
      <c r="D38" s="29">
        <v>1</v>
      </c>
      <c r="E38" s="29" t="s">
        <v>76</v>
      </c>
      <c r="F38" s="30"/>
      <c r="G38" s="31">
        <v>0</v>
      </c>
      <c r="H38" s="1">
        <f>+ROUND(F38*G38,0)</f>
        <v>0</v>
      </c>
      <c r="I38" s="31">
        <v>0</v>
      </c>
      <c r="J38" s="1">
        <f>ROUND(F38*I38,0)</f>
        <v>0</v>
      </c>
      <c r="K38" s="1">
        <f>ROUND(F38+H38+J38,0)</f>
        <v>0</v>
      </c>
      <c r="L38" s="1">
        <f>ROUND(F38*D38,0)</f>
        <v>0</v>
      </c>
      <c r="M38" s="1">
        <f>ROUND(D38*H38,0)</f>
        <v>0</v>
      </c>
      <c r="N38" s="1">
        <f>ROUND(J38*D38,0)</f>
        <v>0</v>
      </c>
      <c r="O38" s="2">
        <f>ROUND(L38+N38+M38,0)</f>
        <v>0</v>
      </c>
    </row>
    <row r="39" spans="1:15" s="24" customFormat="1" x14ac:dyDescent="0.25">
      <c r="A39" s="25">
        <v>21</v>
      </c>
      <c r="B39" s="69" t="s">
        <v>65</v>
      </c>
      <c r="C39" s="32"/>
      <c r="D39" s="29">
        <v>1</v>
      </c>
      <c r="E39" s="29" t="s">
        <v>76</v>
      </c>
      <c r="F39" s="30"/>
      <c r="G39" s="31">
        <v>0</v>
      </c>
      <c r="H39" s="1">
        <f t="shared" ref="H39" si="56">+ROUND(F39*G39,0)</f>
        <v>0</v>
      </c>
      <c r="I39" s="31">
        <v>0</v>
      </c>
      <c r="J39" s="1">
        <f t="shared" ref="J39" si="57">ROUND(F39*I39,0)</f>
        <v>0</v>
      </c>
      <c r="K39" s="1">
        <f t="shared" ref="K39" si="58">ROUND(F39+H39+J39,0)</f>
        <v>0</v>
      </c>
      <c r="L39" s="1">
        <f t="shared" ref="L39" si="59">ROUND(F39*D39,0)</f>
        <v>0</v>
      </c>
      <c r="M39" s="1">
        <f t="shared" ref="M39" si="60">ROUND(D39*H39,0)</f>
        <v>0</v>
      </c>
      <c r="N39" s="1">
        <f t="shared" ref="N39" si="61">ROUND(J39*D39,0)</f>
        <v>0</v>
      </c>
      <c r="O39" s="2">
        <f t="shared" ref="O39" si="62">ROUND(L39+N39+M39,0)</f>
        <v>0</v>
      </c>
    </row>
    <row r="40" spans="1:15" s="24" customFormat="1" x14ac:dyDescent="0.25">
      <c r="A40" s="25">
        <v>22</v>
      </c>
      <c r="B40" s="69" t="s">
        <v>66</v>
      </c>
      <c r="C40" s="32"/>
      <c r="D40" s="29">
        <v>1</v>
      </c>
      <c r="E40" s="29" t="s">
        <v>76</v>
      </c>
      <c r="F40" s="30"/>
      <c r="G40" s="31">
        <v>0</v>
      </c>
      <c r="H40" s="1">
        <f>+ROUND(F40*G40,0)</f>
        <v>0</v>
      </c>
      <c r="I40" s="31">
        <v>0</v>
      </c>
      <c r="J40" s="1">
        <f>ROUND(F40*I40,0)</f>
        <v>0</v>
      </c>
      <c r="K40" s="1">
        <f>ROUND(F40+H40+J40,0)</f>
        <v>0</v>
      </c>
      <c r="L40" s="1">
        <f>ROUND(F40*D40,0)</f>
        <v>0</v>
      </c>
      <c r="M40" s="1">
        <f>ROUND(D40*H40,0)</f>
        <v>0</v>
      </c>
      <c r="N40" s="1">
        <f>ROUND(J40*D40,0)</f>
        <v>0</v>
      </c>
      <c r="O40" s="2">
        <f>ROUND(L40+N40+M40,0)</f>
        <v>0</v>
      </c>
    </row>
    <row r="41" spans="1:15" s="24" customFormat="1" x14ac:dyDescent="0.25">
      <c r="A41" s="25">
        <v>23</v>
      </c>
      <c r="B41" s="69" t="s">
        <v>67</v>
      </c>
      <c r="C41" s="32"/>
      <c r="D41" s="29">
        <v>1</v>
      </c>
      <c r="E41" s="29" t="s">
        <v>76</v>
      </c>
      <c r="F41" s="30"/>
      <c r="G41" s="31">
        <v>0</v>
      </c>
      <c r="H41" s="1">
        <f t="shared" ref="H41" si="63">+ROUND(F41*G41,0)</f>
        <v>0</v>
      </c>
      <c r="I41" s="31">
        <v>0</v>
      </c>
      <c r="J41" s="1">
        <f t="shared" ref="J41" si="64">ROUND(F41*I41,0)</f>
        <v>0</v>
      </c>
      <c r="K41" s="1">
        <f t="shared" ref="K41" si="65">ROUND(F41+H41+J41,0)</f>
        <v>0</v>
      </c>
      <c r="L41" s="1">
        <f t="shared" ref="L41" si="66">ROUND(F41*D41,0)</f>
        <v>0</v>
      </c>
      <c r="M41" s="1">
        <f t="shared" ref="M41" si="67">ROUND(D41*H41,0)</f>
        <v>0</v>
      </c>
      <c r="N41" s="1">
        <f t="shared" ref="N41" si="68">ROUND(J41*D41,0)</f>
        <v>0</v>
      </c>
      <c r="O41" s="2">
        <f t="shared" ref="O41" si="69">ROUND(L41+N41+M41,0)</f>
        <v>0</v>
      </c>
    </row>
    <row r="42" spans="1:15" s="24" customFormat="1" x14ac:dyDescent="0.25">
      <c r="A42" s="25">
        <v>24</v>
      </c>
      <c r="B42" s="69" t="s">
        <v>68</v>
      </c>
      <c r="C42" s="32"/>
      <c r="D42" s="29">
        <v>1</v>
      </c>
      <c r="E42" s="29" t="s">
        <v>76</v>
      </c>
      <c r="F42" s="30"/>
      <c r="G42" s="31">
        <v>0</v>
      </c>
      <c r="H42" s="1">
        <f>+ROUND(F42*G42,0)</f>
        <v>0</v>
      </c>
      <c r="I42" s="31">
        <v>0</v>
      </c>
      <c r="J42" s="1">
        <f>ROUND(F42*I42,0)</f>
        <v>0</v>
      </c>
      <c r="K42" s="1">
        <f>ROUND(F42+H42+J42,0)</f>
        <v>0</v>
      </c>
      <c r="L42" s="1">
        <f>ROUND(F42*D42,0)</f>
        <v>0</v>
      </c>
      <c r="M42" s="1">
        <f>ROUND(D42*H42,0)</f>
        <v>0</v>
      </c>
      <c r="N42" s="1">
        <f>ROUND(J42*D42,0)</f>
        <v>0</v>
      </c>
      <c r="O42" s="2">
        <f>ROUND(L42+N42+M42,0)</f>
        <v>0</v>
      </c>
    </row>
    <row r="43" spans="1:15" s="24" customFormat="1" x14ac:dyDescent="0.25">
      <c r="A43" s="25">
        <v>25</v>
      </c>
      <c r="B43" s="69" t="s">
        <v>69</v>
      </c>
      <c r="C43" s="32"/>
      <c r="D43" s="29">
        <v>1</v>
      </c>
      <c r="E43" s="29" t="s">
        <v>76</v>
      </c>
      <c r="F43" s="30"/>
      <c r="G43" s="31">
        <v>0</v>
      </c>
      <c r="H43" s="1">
        <f>+ROUND(F43*G43,0)</f>
        <v>0</v>
      </c>
      <c r="I43" s="31">
        <v>0</v>
      </c>
      <c r="J43" s="1">
        <f>ROUND(F43*I43,0)</f>
        <v>0</v>
      </c>
      <c r="K43" s="1">
        <f>ROUND(F43+H43+J43,0)</f>
        <v>0</v>
      </c>
      <c r="L43" s="1">
        <f>ROUND(F43*D43,0)</f>
        <v>0</v>
      </c>
      <c r="M43" s="1">
        <f>ROUND(D43*H43,0)</f>
        <v>0</v>
      </c>
      <c r="N43" s="1">
        <f>ROUND(J43*D43,0)</f>
        <v>0</v>
      </c>
      <c r="O43" s="2">
        <f>ROUND(L43+N43+M43,0)</f>
        <v>0</v>
      </c>
    </row>
    <row r="44" spans="1:15" s="24" customFormat="1" ht="34.5" customHeight="1" x14ac:dyDescent="0.25">
      <c r="A44" s="25">
        <v>26</v>
      </c>
      <c r="B44" s="69" t="s">
        <v>70</v>
      </c>
      <c r="C44" s="32"/>
      <c r="D44" s="29">
        <v>2</v>
      </c>
      <c r="E44" s="29" t="s">
        <v>76</v>
      </c>
      <c r="F44" s="30"/>
      <c r="G44" s="31">
        <v>0</v>
      </c>
      <c r="H44" s="1">
        <f t="shared" ref="H44" si="70">+ROUND(F44*G44,0)</f>
        <v>0</v>
      </c>
      <c r="I44" s="31">
        <v>0</v>
      </c>
      <c r="J44" s="1">
        <f t="shared" ref="J44" si="71">ROUND(F44*I44,0)</f>
        <v>0</v>
      </c>
      <c r="K44" s="1">
        <f t="shared" ref="K44" si="72">ROUND(F44+H44+J44,0)</f>
        <v>0</v>
      </c>
      <c r="L44" s="1">
        <f t="shared" ref="L44" si="73">ROUND(F44*D44,0)</f>
        <v>0</v>
      </c>
      <c r="M44" s="1">
        <f t="shared" ref="M44" si="74">ROUND(D44*H44,0)</f>
        <v>0</v>
      </c>
      <c r="N44" s="1">
        <f t="shared" ref="N44" si="75">ROUND(J44*D44,0)</f>
        <v>0</v>
      </c>
      <c r="O44" s="2">
        <f t="shared" ref="O44" si="76">ROUND(L44+N44+M44,0)</f>
        <v>0</v>
      </c>
    </row>
    <row r="45" spans="1:15" s="24" customFormat="1" x14ac:dyDescent="0.25">
      <c r="A45" s="25">
        <v>27</v>
      </c>
      <c r="B45" s="69" t="s">
        <v>71</v>
      </c>
      <c r="C45" s="32"/>
      <c r="D45" s="29">
        <v>1</v>
      </c>
      <c r="E45" s="29" t="s">
        <v>76</v>
      </c>
      <c r="F45" s="30"/>
      <c r="G45" s="31">
        <v>0</v>
      </c>
      <c r="H45" s="1">
        <f>+ROUND(F45*G45,0)</f>
        <v>0</v>
      </c>
      <c r="I45" s="31">
        <v>0</v>
      </c>
      <c r="J45" s="1">
        <f>ROUND(F45*I45,0)</f>
        <v>0</v>
      </c>
      <c r="K45" s="1">
        <f>ROUND(F45+H45+J45,0)</f>
        <v>0</v>
      </c>
      <c r="L45" s="1">
        <f>ROUND(F45*D45,0)</f>
        <v>0</v>
      </c>
      <c r="M45" s="1">
        <f>ROUND(D45*H45,0)</f>
        <v>0</v>
      </c>
      <c r="N45" s="1">
        <f>ROUND(J45*D45,0)</f>
        <v>0</v>
      </c>
      <c r="O45" s="2">
        <f>ROUND(L45+N45+M45,0)</f>
        <v>0</v>
      </c>
    </row>
    <row r="46" spans="1:15" s="24" customFormat="1" x14ac:dyDescent="0.25">
      <c r="A46" s="25">
        <v>28</v>
      </c>
      <c r="B46" s="69" t="s">
        <v>72</v>
      </c>
      <c r="C46" s="32"/>
      <c r="D46" s="29">
        <v>1</v>
      </c>
      <c r="E46" s="29" t="s">
        <v>76</v>
      </c>
      <c r="F46" s="30"/>
      <c r="G46" s="31">
        <v>0</v>
      </c>
      <c r="H46" s="1">
        <f t="shared" ref="H46" si="77">+ROUND(F46*G46,0)</f>
        <v>0</v>
      </c>
      <c r="I46" s="31">
        <v>0</v>
      </c>
      <c r="J46" s="1">
        <f t="shared" ref="J46" si="78">ROUND(F46*I46,0)</f>
        <v>0</v>
      </c>
      <c r="K46" s="1">
        <f t="shared" ref="K46" si="79">ROUND(F46+H46+J46,0)</f>
        <v>0</v>
      </c>
      <c r="L46" s="1">
        <f t="shared" ref="L46" si="80">ROUND(F46*D46,0)</f>
        <v>0</v>
      </c>
      <c r="M46" s="1">
        <f t="shared" ref="M46" si="81">ROUND(D46*H46,0)</f>
        <v>0</v>
      </c>
      <c r="N46" s="1">
        <f t="shared" ref="N46" si="82">ROUND(J46*D46,0)</f>
        <v>0</v>
      </c>
      <c r="O46" s="2">
        <f t="shared" ref="O46" si="83">ROUND(L46+N46+M46,0)</f>
        <v>0</v>
      </c>
    </row>
    <row r="47" spans="1:15" s="24" customFormat="1" x14ac:dyDescent="0.25">
      <c r="A47" s="25">
        <v>29</v>
      </c>
      <c r="B47" s="69" t="s">
        <v>73</v>
      </c>
      <c r="C47" s="32"/>
      <c r="D47" s="29">
        <v>1</v>
      </c>
      <c r="E47" s="29" t="s">
        <v>76</v>
      </c>
      <c r="F47" s="30"/>
      <c r="G47" s="31">
        <v>0</v>
      </c>
      <c r="H47" s="1">
        <f>+ROUND(F47*G47,0)</f>
        <v>0</v>
      </c>
      <c r="I47" s="31">
        <v>0</v>
      </c>
      <c r="J47" s="1">
        <f>ROUND(F47*I47,0)</f>
        <v>0</v>
      </c>
      <c r="K47" s="1">
        <f>ROUND(F47+H47+J47,0)</f>
        <v>0</v>
      </c>
      <c r="L47" s="1">
        <f>ROUND(F47*D47,0)</f>
        <v>0</v>
      </c>
      <c r="M47" s="1">
        <f>ROUND(D47*H47,0)</f>
        <v>0</v>
      </c>
      <c r="N47" s="1">
        <f>ROUND(J47*D47,0)</f>
        <v>0</v>
      </c>
      <c r="O47" s="2">
        <f>ROUND(L47+N47+M47,0)</f>
        <v>0</v>
      </c>
    </row>
    <row r="48" spans="1:15" s="24" customFormat="1" x14ac:dyDescent="0.25">
      <c r="A48" s="25">
        <v>30</v>
      </c>
      <c r="B48" s="69" t="s">
        <v>74</v>
      </c>
      <c r="C48" s="32"/>
      <c r="D48" s="29">
        <v>5</v>
      </c>
      <c r="E48" s="29" t="s">
        <v>79</v>
      </c>
      <c r="F48" s="30"/>
      <c r="G48" s="31">
        <v>0</v>
      </c>
      <c r="H48" s="1">
        <f t="shared" ref="H48" si="84">+ROUND(F48*G48,0)</f>
        <v>0</v>
      </c>
      <c r="I48" s="31">
        <v>0</v>
      </c>
      <c r="J48" s="1">
        <f t="shared" ref="J48" si="85">ROUND(F48*I48,0)</f>
        <v>0</v>
      </c>
      <c r="K48" s="1">
        <f t="shared" ref="K48" si="86">ROUND(F48+H48+J48,0)</f>
        <v>0</v>
      </c>
      <c r="L48" s="1">
        <f t="shared" ref="L48" si="87">ROUND(F48*D48,0)</f>
        <v>0</v>
      </c>
      <c r="M48" s="1">
        <f t="shared" ref="M48" si="88">ROUND(D48*H48,0)</f>
        <v>0</v>
      </c>
      <c r="N48" s="1">
        <f t="shared" ref="N48" si="89">ROUND(J48*D48,0)</f>
        <v>0</v>
      </c>
      <c r="O48" s="2">
        <f t="shared" ref="O48" si="90">ROUND(L48+N48+M48,0)</f>
        <v>0</v>
      </c>
    </row>
    <row r="49" spans="1:15" s="24" customFormat="1" x14ac:dyDescent="0.25">
      <c r="A49" s="25">
        <v>31</v>
      </c>
      <c r="B49" s="69" t="s">
        <v>75</v>
      </c>
      <c r="C49" s="32"/>
      <c r="D49" s="29">
        <v>2</v>
      </c>
      <c r="E49" s="29" t="s">
        <v>76</v>
      </c>
      <c r="F49" s="30"/>
      <c r="G49" s="31">
        <v>0</v>
      </c>
      <c r="H49" s="1">
        <f>+ROUND(F49*G49,0)</f>
        <v>0</v>
      </c>
      <c r="I49" s="31">
        <v>0</v>
      </c>
      <c r="J49" s="1">
        <f>ROUND(F49*I49,0)</f>
        <v>0</v>
      </c>
      <c r="K49" s="1">
        <f>ROUND(F49+H49+J49,0)</f>
        <v>0</v>
      </c>
      <c r="L49" s="1">
        <f>ROUND(F49*D49,0)</f>
        <v>0</v>
      </c>
      <c r="M49" s="1">
        <f>ROUND(D49*H49,0)</f>
        <v>0</v>
      </c>
      <c r="N49" s="1">
        <f>ROUND(J49*D49,0)</f>
        <v>0</v>
      </c>
      <c r="O49" s="2">
        <f>ROUND(L49+N49+M49,0)</f>
        <v>0</v>
      </c>
    </row>
    <row r="50" spans="1:15" s="24" customFormat="1" ht="42" customHeight="1" thickBot="1" x14ac:dyDescent="0.25">
      <c r="A50" s="20"/>
      <c r="B50" s="65"/>
      <c r="C50" s="65"/>
      <c r="D50" s="65"/>
      <c r="E50" s="65"/>
      <c r="F50" s="65"/>
      <c r="G50" s="65"/>
      <c r="H50" s="65"/>
      <c r="I50" s="65"/>
      <c r="J50" s="65"/>
      <c r="K50" s="65"/>
      <c r="L50" s="65"/>
      <c r="M50" s="66" t="s">
        <v>36</v>
      </c>
      <c r="N50" s="66"/>
      <c r="O50" s="4">
        <f>SUMIF(G:G,0%,L:L)</f>
        <v>0</v>
      </c>
    </row>
    <row r="51" spans="1:15" s="24" customFormat="1" ht="39" customHeight="1" thickBot="1" x14ac:dyDescent="0.25">
      <c r="A51" s="54" t="s">
        <v>24</v>
      </c>
      <c r="B51" s="55"/>
      <c r="C51" s="55"/>
      <c r="D51" s="55"/>
      <c r="E51" s="55"/>
      <c r="F51" s="55"/>
      <c r="G51" s="55"/>
      <c r="H51" s="55"/>
      <c r="I51" s="55"/>
      <c r="J51" s="55"/>
      <c r="K51" s="55"/>
      <c r="L51" s="55"/>
      <c r="M51" s="66" t="s">
        <v>10</v>
      </c>
      <c r="N51" s="66"/>
      <c r="O51" s="4">
        <f>SUMIF(G:G,5%,L:L)</f>
        <v>0</v>
      </c>
    </row>
    <row r="52" spans="1:15" s="24" customFormat="1" ht="30" customHeight="1" x14ac:dyDescent="0.2">
      <c r="A52" s="51" t="s">
        <v>41</v>
      </c>
      <c r="B52" s="51"/>
      <c r="C52" s="51"/>
      <c r="D52" s="51"/>
      <c r="E52" s="51"/>
      <c r="F52" s="51"/>
      <c r="G52" s="51"/>
      <c r="H52" s="51"/>
      <c r="I52" s="51"/>
      <c r="J52" s="51"/>
      <c r="K52" s="51"/>
      <c r="L52" s="52"/>
      <c r="M52" s="66" t="s">
        <v>11</v>
      </c>
      <c r="N52" s="66"/>
      <c r="O52" s="4">
        <f>SUMIF(G:G,19%,L:L)</f>
        <v>0</v>
      </c>
    </row>
    <row r="53" spans="1:15" s="24" customFormat="1" ht="30" customHeight="1" x14ac:dyDescent="0.2">
      <c r="A53" s="53"/>
      <c r="B53" s="53"/>
      <c r="C53" s="53"/>
      <c r="D53" s="53"/>
      <c r="E53" s="53"/>
      <c r="F53" s="53"/>
      <c r="G53" s="53"/>
      <c r="H53" s="53"/>
      <c r="I53" s="53"/>
      <c r="J53" s="53"/>
      <c r="K53" s="53"/>
      <c r="L53" s="53"/>
      <c r="M53" s="33" t="s">
        <v>7</v>
      </c>
      <c r="N53" s="34"/>
      <c r="O53" s="5">
        <f>SUM(O50:O52)</f>
        <v>0</v>
      </c>
    </row>
    <row r="54" spans="1:15" s="24" customFormat="1" ht="30" customHeight="1" x14ac:dyDescent="0.2">
      <c r="A54" s="53"/>
      <c r="B54" s="53"/>
      <c r="C54" s="53"/>
      <c r="D54" s="53"/>
      <c r="E54" s="53"/>
      <c r="F54" s="53"/>
      <c r="G54" s="53"/>
      <c r="H54" s="53"/>
      <c r="I54" s="53"/>
      <c r="J54" s="53"/>
      <c r="K54" s="53"/>
      <c r="L54" s="53"/>
      <c r="M54" s="67" t="s">
        <v>12</v>
      </c>
      <c r="N54" s="68"/>
      <c r="O54" s="6">
        <f>ROUND(O51*5%,0)</f>
        <v>0</v>
      </c>
    </row>
    <row r="55" spans="1:15" s="24" customFormat="1" ht="30" customHeight="1" x14ac:dyDescent="0.2">
      <c r="A55" s="53"/>
      <c r="B55" s="53"/>
      <c r="C55" s="53"/>
      <c r="D55" s="53"/>
      <c r="E55" s="53"/>
      <c r="F55" s="53"/>
      <c r="G55" s="53"/>
      <c r="H55" s="53"/>
      <c r="I55" s="53"/>
      <c r="J55" s="53"/>
      <c r="K55" s="53"/>
      <c r="L55" s="53"/>
      <c r="M55" s="67" t="s">
        <v>13</v>
      </c>
      <c r="N55" s="68"/>
      <c r="O55" s="4">
        <f>ROUND(O52*19%,0)</f>
        <v>0</v>
      </c>
    </row>
    <row r="56" spans="1:15" s="24" customFormat="1" ht="30" customHeight="1" x14ac:dyDescent="0.2">
      <c r="A56" s="53"/>
      <c r="B56" s="53"/>
      <c r="C56" s="53"/>
      <c r="D56" s="53"/>
      <c r="E56" s="53"/>
      <c r="F56" s="53"/>
      <c r="G56" s="53"/>
      <c r="H56" s="53"/>
      <c r="I56" s="53"/>
      <c r="J56" s="53"/>
      <c r="K56" s="53"/>
      <c r="L56" s="53"/>
      <c r="M56" s="33" t="s">
        <v>14</v>
      </c>
      <c r="N56" s="34"/>
      <c r="O56" s="5">
        <f>SUM(O54:O55)</f>
        <v>0</v>
      </c>
    </row>
    <row r="57" spans="1:15" s="24" customFormat="1" ht="30" customHeight="1" x14ac:dyDescent="0.2">
      <c r="A57" s="53"/>
      <c r="B57" s="53"/>
      <c r="C57" s="53"/>
      <c r="D57" s="53"/>
      <c r="E57" s="53"/>
      <c r="F57" s="53"/>
      <c r="G57" s="53"/>
      <c r="H57" s="53"/>
      <c r="I57" s="53"/>
      <c r="J57" s="53"/>
      <c r="K57" s="53"/>
      <c r="L57" s="53"/>
      <c r="M57" s="37" t="s">
        <v>34</v>
      </c>
      <c r="N57" s="38"/>
      <c r="O57" s="4">
        <f>ROUND(SUM(N19:N20),0)</f>
        <v>0</v>
      </c>
    </row>
    <row r="58" spans="1:15" s="24" customFormat="1" ht="42" customHeight="1" x14ac:dyDescent="0.2">
      <c r="A58" s="53"/>
      <c r="B58" s="53"/>
      <c r="C58" s="53"/>
      <c r="D58" s="53"/>
      <c r="E58" s="53"/>
      <c r="F58" s="53"/>
      <c r="G58" s="53"/>
      <c r="H58" s="53"/>
      <c r="I58" s="53"/>
      <c r="J58" s="53"/>
      <c r="K58" s="53"/>
      <c r="L58" s="53"/>
      <c r="M58" s="35" t="s">
        <v>33</v>
      </c>
      <c r="N58" s="36"/>
      <c r="O58" s="5">
        <f>SUM(O57)</f>
        <v>0</v>
      </c>
    </row>
    <row r="59" spans="1:15" s="24" customFormat="1" ht="30" customHeight="1" x14ac:dyDescent="0.2">
      <c r="A59" s="53"/>
      <c r="B59" s="53"/>
      <c r="C59" s="53"/>
      <c r="D59" s="53"/>
      <c r="E59" s="53"/>
      <c r="F59" s="53"/>
      <c r="G59" s="53"/>
      <c r="H59" s="53"/>
      <c r="I59" s="53"/>
      <c r="J59" s="53"/>
      <c r="K59" s="53"/>
      <c r="L59" s="53"/>
      <c r="M59" s="35" t="s">
        <v>15</v>
      </c>
      <c r="N59" s="36"/>
      <c r="O59" s="5">
        <f>+O53+O56+O58</f>
        <v>0</v>
      </c>
    </row>
    <row r="62" spans="1:15" x14ac:dyDescent="0.25">
      <c r="B62" s="8"/>
      <c r="C62" s="8"/>
    </row>
    <row r="63" spans="1:15" x14ac:dyDescent="0.25">
      <c r="B63" s="63"/>
      <c r="C63" s="63"/>
    </row>
    <row r="64" spans="1:15" ht="15.75" thickBot="1" x14ac:dyDescent="0.3">
      <c r="B64" s="64"/>
      <c r="C64" s="64"/>
    </row>
    <row r="65" spans="1:3" x14ac:dyDescent="0.25">
      <c r="B65" s="57" t="s">
        <v>20</v>
      </c>
      <c r="C65" s="57"/>
    </row>
    <row r="67" spans="1:3" x14ac:dyDescent="0.25">
      <c r="A67" s="26" t="s">
        <v>42</v>
      </c>
    </row>
  </sheetData>
  <sheetProtection algorithmName="SHA-512" hashValue="U68RvRzynTSSy03ugnWGxbFzc5Znb01QRx++Vhi5BtTArTaeJmOjFARWS6xFYpiZshZLiB99DYO2ivEmIFh4Cw==" saltValue="Bf/Ei1QhcU8T1MDzLCefnw==" spinCount="100000" sheet="1" selectLockedCells="1"/>
  <mergeCells count="30">
    <mergeCell ref="A52:L59"/>
    <mergeCell ref="A51:L51"/>
    <mergeCell ref="A9:B9"/>
    <mergeCell ref="B65:C65"/>
    <mergeCell ref="D13:G13"/>
    <mergeCell ref="D15:G15"/>
    <mergeCell ref="F9:G9"/>
    <mergeCell ref="L9:N9"/>
    <mergeCell ref="B63:C64"/>
    <mergeCell ref="B50:L50"/>
    <mergeCell ref="M50:N50"/>
    <mergeCell ref="M51:N51"/>
    <mergeCell ref="M52:N52"/>
    <mergeCell ref="M53:N53"/>
    <mergeCell ref="M54:N54"/>
    <mergeCell ref="M55:N55"/>
    <mergeCell ref="A2:A5"/>
    <mergeCell ref="D11:G11"/>
    <mergeCell ref="A11:B15"/>
    <mergeCell ref="B2:M2"/>
    <mergeCell ref="B3:M3"/>
    <mergeCell ref="B4:M5"/>
    <mergeCell ref="M56:N56"/>
    <mergeCell ref="M59:N59"/>
    <mergeCell ref="M57:N57"/>
    <mergeCell ref="M58:N58"/>
    <mergeCell ref="N2:O2"/>
    <mergeCell ref="N3:O3"/>
    <mergeCell ref="N4:O4"/>
    <mergeCell ref="N5:O5"/>
  </mergeCells>
  <dataValidations count="1">
    <dataValidation type="whole" allowBlank="1" showInputMessage="1" showErrorMessage="1" sqref="F19:F49">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G19:G49</xm:sqref>
        </x14:dataValidation>
        <x14:dataValidation type="list" allowBlank="1" showInputMessage="1" showErrorMessage="1">
          <x14:formula1>
            <xm:f>Hoja2!$F$7:$F$8</xm:f>
          </x14:formula1>
          <xm:sqref>I19:I49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8">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2023-05-17T22:03:52Z</dcterms:modified>
</cp:coreProperties>
</file>