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19 REACTIVOS\ANEXOS\"/>
    </mc:Choice>
  </mc:AlternateContent>
  <bookViews>
    <workbookView xWindow="0" yWindow="0" windowWidth="21600" windowHeight="9000"/>
  </bookViews>
  <sheets>
    <sheet name="Hoja1" sheetId="1" r:id="rId1"/>
    <sheet name="Hoja2" sheetId="2" r:id="rId2"/>
  </sheets>
  <definedNames>
    <definedName name="_xlnm.Print_Area" localSheetId="0">Hoja1!$A$1:$O$67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49" i="1" l="1"/>
  <c r="L49" i="1"/>
  <c r="J49" i="1"/>
  <c r="H49" i="1"/>
  <c r="M49" i="1" s="1"/>
  <c r="L48" i="1"/>
  <c r="J48" i="1"/>
  <c r="N48" i="1" s="1"/>
  <c r="H48" i="1"/>
  <c r="K48" i="1" s="1"/>
  <c r="N47" i="1"/>
  <c r="M47" i="1"/>
  <c r="L47" i="1"/>
  <c r="J47" i="1"/>
  <c r="H47" i="1"/>
  <c r="L46" i="1"/>
  <c r="J46" i="1"/>
  <c r="N46" i="1" s="1"/>
  <c r="H46" i="1"/>
  <c r="M46" i="1" s="1"/>
  <c r="L45" i="1"/>
  <c r="J45" i="1"/>
  <c r="N45" i="1" s="1"/>
  <c r="H45" i="1"/>
  <c r="M45" i="1" s="1"/>
  <c r="M44" i="1"/>
  <c r="L44" i="1"/>
  <c r="J44" i="1"/>
  <c r="K44" i="1" s="1"/>
  <c r="H44" i="1"/>
  <c r="L43" i="1"/>
  <c r="K43" i="1"/>
  <c r="J43" i="1"/>
  <c r="N43" i="1" s="1"/>
  <c r="H43" i="1"/>
  <c r="M43" i="1" s="1"/>
  <c r="L42" i="1"/>
  <c r="J42" i="1"/>
  <c r="N42" i="1" s="1"/>
  <c r="H42" i="1"/>
  <c r="K42" i="1" s="1"/>
  <c r="L41" i="1"/>
  <c r="J41" i="1"/>
  <c r="N41" i="1" s="1"/>
  <c r="H41" i="1"/>
  <c r="M41" i="1" s="1"/>
  <c r="N40" i="1"/>
  <c r="L40" i="1"/>
  <c r="J40" i="1"/>
  <c r="H40" i="1"/>
  <c r="M40" i="1" s="1"/>
  <c r="L39" i="1"/>
  <c r="J39" i="1"/>
  <c r="N39" i="1" s="1"/>
  <c r="H39" i="1"/>
  <c r="M39" i="1" s="1"/>
  <c r="L38" i="1"/>
  <c r="J38" i="1"/>
  <c r="N38" i="1" s="1"/>
  <c r="H38" i="1"/>
  <c r="M38" i="1" s="1"/>
  <c r="N37" i="1"/>
  <c r="M37" i="1"/>
  <c r="L37" i="1"/>
  <c r="O37" i="1" s="1"/>
  <c r="K37" i="1"/>
  <c r="J37" i="1"/>
  <c r="H37" i="1"/>
  <c r="L36" i="1"/>
  <c r="J36" i="1"/>
  <c r="N36" i="1" s="1"/>
  <c r="H36" i="1"/>
  <c r="M36" i="1" s="1"/>
  <c r="O45" i="1" l="1"/>
  <c r="M42" i="1"/>
  <c r="M48" i="1"/>
  <c r="K49" i="1"/>
  <c r="K47" i="1"/>
  <c r="O49" i="1"/>
  <c r="O47" i="1"/>
  <c r="O40" i="1"/>
  <c r="O42" i="1"/>
  <c r="O41" i="1"/>
  <c r="O48" i="1"/>
  <c r="O39" i="1"/>
  <c r="O43" i="1"/>
  <c r="O38" i="1"/>
  <c r="O36" i="1"/>
  <c r="O46" i="1"/>
  <c r="K46" i="1"/>
  <c r="K39" i="1"/>
  <c r="K41" i="1"/>
  <c r="N44" i="1"/>
  <c r="O44" i="1" s="1"/>
  <c r="K36" i="1"/>
  <c r="K45" i="1"/>
  <c r="K40" i="1"/>
  <c r="K38" i="1"/>
  <c r="L35" i="1"/>
  <c r="J35" i="1"/>
  <c r="N35" i="1" s="1"/>
  <c r="H35" i="1"/>
  <c r="M35" i="1" s="1"/>
  <c r="L34" i="1"/>
  <c r="J34" i="1"/>
  <c r="N34" i="1" s="1"/>
  <c r="H34" i="1"/>
  <c r="K34" i="1" s="1"/>
  <c r="L33" i="1"/>
  <c r="J33" i="1"/>
  <c r="N33" i="1" s="1"/>
  <c r="H33" i="1"/>
  <c r="K33" i="1" s="1"/>
  <c r="N32" i="1"/>
  <c r="M32" i="1"/>
  <c r="L32" i="1"/>
  <c r="J32" i="1"/>
  <c r="H32" i="1"/>
  <c r="K32" i="1" s="1"/>
  <c r="L31" i="1"/>
  <c r="J31" i="1"/>
  <c r="N31" i="1" s="1"/>
  <c r="H31" i="1"/>
  <c r="M31" i="1" s="1"/>
  <c r="L30" i="1"/>
  <c r="J30" i="1"/>
  <c r="N30" i="1" s="1"/>
  <c r="H30" i="1"/>
  <c r="K30" i="1" s="1"/>
  <c r="L29" i="1"/>
  <c r="J29" i="1"/>
  <c r="N29" i="1" s="1"/>
  <c r="H29" i="1"/>
  <c r="L28" i="1"/>
  <c r="J28" i="1"/>
  <c r="N28" i="1" s="1"/>
  <c r="H28" i="1"/>
  <c r="M28" i="1" s="1"/>
  <c r="L27" i="1"/>
  <c r="J27" i="1"/>
  <c r="N27" i="1" s="1"/>
  <c r="H27" i="1"/>
  <c r="M27" i="1" s="1"/>
  <c r="L26" i="1"/>
  <c r="J26" i="1"/>
  <c r="K26" i="1" s="1"/>
  <c r="H26" i="1"/>
  <c r="M26" i="1" s="1"/>
  <c r="M30" i="1" l="1"/>
  <c r="K29" i="1"/>
  <c r="O32" i="1"/>
  <c r="O35" i="1"/>
  <c r="O30" i="1"/>
  <c r="O28" i="1"/>
  <c r="M34" i="1"/>
  <c r="O34" i="1" s="1"/>
  <c r="M33" i="1"/>
  <c r="O33" i="1" s="1"/>
  <c r="K35" i="1"/>
  <c r="O27" i="1"/>
  <c r="O31" i="1"/>
  <c r="K31" i="1"/>
  <c r="K27" i="1"/>
  <c r="M29" i="1"/>
  <c r="O29" i="1" s="1"/>
  <c r="K28" i="1"/>
  <c r="N26" i="1"/>
  <c r="O26" i="1" s="1"/>
  <c r="L25" i="1"/>
  <c r="J25" i="1"/>
  <c r="N25" i="1" s="1"/>
  <c r="H25" i="1"/>
  <c r="K25" i="1" s="1"/>
  <c r="L24" i="1"/>
  <c r="J24" i="1"/>
  <c r="N24" i="1" s="1"/>
  <c r="H24" i="1"/>
  <c r="M24" i="1" s="1"/>
  <c r="L23" i="1"/>
  <c r="J23" i="1"/>
  <c r="N23" i="1" s="1"/>
  <c r="H23" i="1"/>
  <c r="M23" i="1" s="1"/>
  <c r="L22" i="1"/>
  <c r="J22" i="1"/>
  <c r="N22" i="1" s="1"/>
  <c r="H22" i="1"/>
  <c r="M22" i="1" s="1"/>
  <c r="L21" i="1"/>
  <c r="J21" i="1"/>
  <c r="N21" i="1" s="1"/>
  <c r="H21" i="1"/>
  <c r="M21" i="1" s="1"/>
  <c r="M25" i="1" l="1"/>
  <c r="O25" i="1" s="1"/>
  <c r="O23" i="1"/>
  <c r="O24" i="1"/>
  <c r="K24" i="1"/>
  <c r="K23" i="1"/>
  <c r="O21" i="1"/>
  <c r="O22" i="1"/>
  <c r="K21" i="1"/>
  <c r="K22" i="1"/>
  <c r="H20" i="1"/>
  <c r="J20" i="1"/>
  <c r="N20" i="1" s="1"/>
  <c r="L20" i="1"/>
  <c r="O51" i="1"/>
  <c r="O54" i="1" s="1"/>
  <c r="L19" i="1"/>
  <c r="O50" i="1" s="1"/>
  <c r="K20" i="1" l="1"/>
  <c r="M20" i="1"/>
  <c r="O20" i="1" s="1"/>
  <c r="J19" i="1"/>
  <c r="N19" i="1" l="1"/>
  <c r="O57" i="1" l="1"/>
  <c r="O58" i="1" s="1"/>
  <c r="H19" i="1"/>
  <c r="K19" i="1" s="1"/>
  <c r="M19" i="1" l="1"/>
  <c r="O19" i="1" s="1"/>
  <c r="O52" i="1"/>
  <c r="O55" i="1" l="1"/>
  <c r="O56" i="1" s="1"/>
  <c r="O53" i="1"/>
  <c r="O5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<sst xmlns="http://schemas.openxmlformats.org/spreadsheetml/2006/main" count="107" uniqueCount="80">
  <si>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</si>
  <si>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</si>
  <si>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</si>
  <si>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</si>
  <si>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</si>
  <si>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</si>
  <si>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</si>
  <si>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</si>
  <si>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</si>
  <si>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</si>
  <si>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</si>
  <si>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</si>
  <si>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</si>
  <si>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</si>
  <si>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</si>
  <si>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</si>
  <si>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</si>
  <si>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</si>
  <si>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</si>
  <si>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</si>
  <si>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</si>
  <si>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</si>
  <si>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</si>
  <si>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</si>
  <si>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</si>
  <si>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</si>
  <si>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</si>
  <si>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</si>
  <si>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</si>
  <si>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</si>
  <si>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</si>
  <si>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</si>
  <si>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</si>
  <si>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</si>
  <si>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</si>
  <si>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</si>
  <si>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</si>
  <si>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</si>
  <si>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</si>
  <si>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</si>
  <si>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</si>
  <si>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</si>
  <si>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</si>
  <si>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</si>
  <si>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</si>
  <si>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AGAR PAPA DEXTROSA (PDA). FRASCO X 500 GRAMOS</t>
  </si>
  <si>
    <t>ÁCIDO ACÉTICO GLACIAL, GRADO REACTIVO. FRASCO X 1 LITRO</t>
  </si>
  <si>
    <t>REACTIVO DE BIURET, FRASCO X 500 MILILITROS</t>
  </si>
  <si>
    <t>FORMALDEHÍDO 37%. FRASCO X 1 LITRO</t>
  </si>
  <si>
    <t>ETANOL ABSOLUTO, GRADO REACTIVO. FRASCO X 1 GALÓN</t>
  </si>
  <si>
    <t>ETANOL 70%, GRADO REACTIVO. FRASCO X 1 GALÓN</t>
  </si>
  <si>
    <t>BENCINA DE PETRÓLEO, ÉTER DE PETRÓLEO 40-60ºC, GRADO REACTIVO. FRASCO X 4 LITROS</t>
  </si>
  <si>
    <t>n-HEXANO, GRADO REACTIVO. FRASCO X 1 LITRO</t>
  </si>
  <si>
    <t>Agua desionizada tipo I, grado reactivo. Frasco x 1 galón</t>
  </si>
  <si>
    <t>Etilenglicol, grado reactivo. Frasco x 1 Litro</t>
  </si>
  <si>
    <t>Solución violeta de genciana. Frasco x 25 mililitros</t>
  </si>
  <si>
    <t>n-Octanol, grado reactivo. Frasco x 100 mililitros</t>
  </si>
  <si>
    <t>Acetona, grado reactivo. Frasco x 1 Litro</t>
  </si>
  <si>
    <t>Acetona, grado reactivo. Frasco x 3 Litros</t>
  </si>
  <si>
    <t>Cloruro de benzalconio. Frasco x 1 galón </t>
  </si>
  <si>
    <t>Albúmina de huevo, grado reactivo. Frasco x 200 gramos</t>
  </si>
  <si>
    <t>2-propanol. Isopropanol, grado reactivo. Frasco x 1 Litro</t>
  </si>
  <si>
    <t>Kit de extracción de ADN mamífero. 100 muestras</t>
  </si>
  <si>
    <t>Agar citrato de Simmons. Frasco x 500 gramos</t>
  </si>
  <si>
    <t>Agar fenilalanina. Frasco x 500 gramos</t>
  </si>
  <si>
    <t>Reactivo del indol según Kovacs. Frasco x 100 mililitros</t>
  </si>
  <si>
    <t>Medio Manitol Movilidad. Frasco x 500 gramos</t>
  </si>
  <si>
    <t>Nitrato de potasio, grado reactivo. Frasco x 500 gramos</t>
  </si>
  <si>
    <t>Reactivo de Griess-Ilosvay para nitritos. Frasco x 500 mililitros</t>
  </si>
  <si>
    <t>Agar base úrea según Christensen. Frasco x 500 gramos</t>
  </si>
  <si>
    <t>Bromuro de cetil-trimetil amonio (CETAB). Frasco x 1 Kilogramo</t>
  </si>
  <si>
    <t>Colchicina en solución. Frasco x 20 mililitros</t>
  </si>
  <si>
    <t>Agar king B para pseudomonas. Frasco x 500 gramos</t>
  </si>
  <si>
    <t>Agar esosina-azul de metileno (EMB). Frasco x 500 gramos</t>
  </si>
  <si>
    <t>Tiras indicadoras de pH, escala 0-14. Caja x 100 unidades.</t>
  </si>
  <si>
    <t>Éter dietílico. Frasco x 5 litros</t>
  </si>
  <si>
    <t>FRASCO</t>
  </si>
  <si>
    <t>GALON</t>
  </si>
  <si>
    <t>LITROS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</si>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</sst>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vertical="center"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7"/>
  <sheetViews>
    <sheetView tabSelected="1" topLeftCell="A11" zoomScale="80" zoomScaleNormal="80" zoomScaleSheetLayoutView="70" zoomScalePageLayoutView="55" workbookViewId="0">
      <selection activeCell="G45" sqref="G4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40</v>
      </c>
      <c r="O2" s="69"/>
    </row>
    <row r="3" spans="1:15" ht="15.75" customHeight="1" x14ac:dyDescent="0.25">
      <c r="A3" s="57"/>
      <c r="B3" s="64" t="s">
        <v>1</v>
      </c>
      <c r="C3" s="64"/>
      <c r="D3" s="64"/>
      <c r="E3" s="64"/>
      <c r="F3" s="64"/>
      <c r="G3" s="64"/>
      <c r="H3" s="64"/>
      <c r="I3" s="64"/>
      <c r="J3" s="64"/>
      <c r="K3" s="64"/>
      <c r="L3" s="64"/>
      <c r="M3" s="64"/>
      <c r="N3" s="69" t="s">
        <v>38</v>
      </c>
      <c r="O3" s="69"/>
    </row>
    <row r="4" spans="1:15" ht="16.5" customHeight="1" x14ac:dyDescent="0.25">
      <c r="A4" s="57"/>
      <c r="B4" s="64" t="s">
        <v>37</v>
      </c>
      <c r="C4" s="64"/>
      <c r="D4" s="64"/>
      <c r="E4" s="64"/>
      <c r="F4" s="64"/>
      <c r="G4" s="64"/>
      <c r="H4" s="64"/>
      <c r="I4" s="64"/>
      <c r="J4" s="64"/>
      <c r="K4" s="64"/>
      <c r="L4" s="64"/>
      <c r="M4" s="64"/>
      <c r="N4" s="69" t="s">
        <v>39</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30</v>
      </c>
    </row>
    <row r="8" spans="1:15" x14ac:dyDescent="0.25">
      <c r="A8" s="13" t="s">
        <v>29</v>
      </c>
    </row>
    <row r="9" spans="1:15" ht="25.5" customHeight="1" x14ac:dyDescent="0.25">
      <c r="A9" s="39" t="s">
        <v>44</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7"/>
      <c r="J11" s="27"/>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7"/>
      <c r="J13" s="27"/>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x14ac:dyDescent="0.25">
      <c r="A19" s="25">
        <v>1</v>
      </c>
      <c r="B19" s="33" t="s">
        <v>45</v>
      </c>
      <c r="C19" s="32"/>
      <c r="D19" s="29">
        <v>1</v>
      </c>
      <c r="E19" s="29" t="s">
        <v>76</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28.5" x14ac:dyDescent="0.25">
      <c r="A20" s="25">
        <v>2</v>
      </c>
      <c r="B20" s="33" t="s">
        <v>46</v>
      </c>
      <c r="C20" s="32"/>
      <c r="D20" s="29">
        <v>3</v>
      </c>
      <c r="E20" s="29" t="s">
        <v>76</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x14ac:dyDescent="0.25">
      <c r="A21" s="25">
        <v>3</v>
      </c>
      <c r="B21" s="33" t="s">
        <v>47</v>
      </c>
      <c r="C21" s="32"/>
      <c r="D21" s="29">
        <v>1</v>
      </c>
      <c r="E21" s="29" t="s">
        <v>76</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x14ac:dyDescent="0.25">
      <c r="A22" s="25">
        <v>4</v>
      </c>
      <c r="B22" s="33" t="s">
        <v>48</v>
      </c>
      <c r="C22" s="32"/>
      <c r="D22" s="29">
        <v>3</v>
      </c>
      <c r="E22" s="29" t="s">
        <v>76</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28.5" x14ac:dyDescent="0.25">
      <c r="A23" s="25">
        <v>5</v>
      </c>
      <c r="B23" s="33" t="s">
        <v>49</v>
      </c>
      <c r="C23" s="32"/>
      <c r="D23" s="29">
        <v>1</v>
      </c>
      <c r="E23" s="29" t="s">
        <v>77</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x14ac:dyDescent="0.25">
      <c r="A24" s="25">
        <v>6</v>
      </c>
      <c r="B24" s="33" t="s">
        <v>50</v>
      </c>
      <c r="C24" s="32"/>
      <c r="D24" s="29">
        <v>3</v>
      </c>
      <c r="E24" s="29" t="s">
        <v>77</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ht="28.5" x14ac:dyDescent="0.25">
      <c r="A25" s="25">
        <v>7</v>
      </c>
      <c r="B25" s="33" t="s">
        <v>51</v>
      </c>
      <c r="C25" s="32"/>
      <c r="D25" s="29">
        <v>4</v>
      </c>
      <c r="E25" s="29" t="s">
        <v>76</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x14ac:dyDescent="0.25">
      <c r="A26" s="25">
        <v>8</v>
      </c>
      <c r="B26" s="33" t="s">
        <v>52</v>
      </c>
      <c r="C26" s="32"/>
      <c r="D26" s="29">
        <v>5</v>
      </c>
      <c r="E26" s="29" t="s">
        <v>76</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x14ac:dyDescent="0.25">
      <c r="A27" s="25">
        <v>9</v>
      </c>
      <c r="B27" s="33" t="s">
        <v>53</v>
      </c>
      <c r="C27" s="32"/>
      <c r="D27" s="29">
        <v>5</v>
      </c>
      <c r="E27" s="29" t="s">
        <v>77</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x14ac:dyDescent="0.25">
      <c r="A28" s="25">
        <v>10</v>
      </c>
      <c r="B28" s="33" t="s">
        <v>54</v>
      </c>
      <c r="C28" s="32"/>
      <c r="D28" s="29">
        <v>2</v>
      </c>
      <c r="E28" s="29" t="s">
        <v>76</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x14ac:dyDescent="0.25">
      <c r="A29" s="25">
        <v>11</v>
      </c>
      <c r="B29" s="33" t="s">
        <v>55</v>
      </c>
      <c r="C29" s="32"/>
      <c r="D29" s="29">
        <v>3</v>
      </c>
      <c r="E29" s="29" t="s">
        <v>76</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5">
      <c r="A30" s="25">
        <v>12</v>
      </c>
      <c r="B30" s="33" t="s">
        <v>56</v>
      </c>
      <c r="C30" s="32"/>
      <c r="D30" s="29">
        <v>4</v>
      </c>
      <c r="E30" s="29" t="s">
        <v>76</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x14ac:dyDescent="0.25">
      <c r="A31" s="25">
        <v>13</v>
      </c>
      <c r="B31" s="33" t="s">
        <v>57</v>
      </c>
      <c r="C31" s="32"/>
      <c r="D31" s="29">
        <v>5</v>
      </c>
      <c r="E31" s="29" t="s">
        <v>78</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x14ac:dyDescent="0.25">
      <c r="A32" s="25">
        <v>14</v>
      </c>
      <c r="B32" s="33" t="s">
        <v>58</v>
      </c>
      <c r="C32" s="32"/>
      <c r="D32" s="29">
        <v>2</v>
      </c>
      <c r="E32" s="29" t="s">
        <v>76</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x14ac:dyDescent="0.25">
      <c r="A33" s="25">
        <v>15</v>
      </c>
      <c r="B33" s="33" t="s">
        <v>59</v>
      </c>
      <c r="C33" s="32"/>
      <c r="D33" s="29">
        <v>1</v>
      </c>
      <c r="E33" s="29" t="s">
        <v>77</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x14ac:dyDescent="0.25">
      <c r="A34" s="25">
        <v>16</v>
      </c>
      <c r="B34" s="33" t="s">
        <v>60</v>
      </c>
      <c r="C34" s="32"/>
      <c r="D34" s="29">
        <v>1</v>
      </c>
      <c r="E34" s="29" t="s">
        <v>76</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x14ac:dyDescent="0.25">
      <c r="A35" s="25">
        <v>17</v>
      </c>
      <c r="B35" s="33" t="s">
        <v>61</v>
      </c>
      <c r="C35" s="32"/>
      <c r="D35" s="29">
        <v>2</v>
      </c>
      <c r="E35" s="29" t="s">
        <v>76</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x14ac:dyDescent="0.25">
      <c r="A36" s="25">
        <v>18</v>
      </c>
      <c r="B36" s="33" t="s">
        <v>62</v>
      </c>
      <c r="C36" s="32"/>
      <c r="D36" s="29">
        <v>1</v>
      </c>
      <c r="E36" s="29" t="s">
        <v>43</v>
      </c>
      <c r="F36" s="30"/>
      <c r="G36" s="31">
        <v>0</v>
      </c>
      <c r="H36" s="1">
        <f>+ROUND(F36*G36,0)</f>
        <v>0</v>
      </c>
      <c r="I36" s="31">
        <v>0</v>
      </c>
      <c r="J36" s="1">
        <f>ROUND(F36*I36,0)</f>
        <v>0</v>
      </c>
      <c r="K36" s="1">
        <f>ROUND(F36+H36+J36,0)</f>
        <v>0</v>
      </c>
      <c r="L36" s="1">
        <f>ROUND(F36*D36,0)</f>
        <v>0</v>
      </c>
      <c r="M36" s="1">
        <f>ROUND(D36*H36,0)</f>
        <v>0</v>
      </c>
      <c r="N36" s="1">
        <f>ROUND(J36*D36,0)</f>
        <v>0</v>
      </c>
      <c r="O36" s="2">
        <f>ROUND(L36+N36+M36,0)</f>
        <v>0</v>
      </c>
    </row>
    <row r="37" spans="1:15" s="24" customFormat="1" x14ac:dyDescent="0.25">
      <c r="A37" s="25">
        <v>19</v>
      </c>
      <c r="B37" s="33" t="s">
        <v>63</v>
      </c>
      <c r="C37" s="32"/>
      <c r="D37" s="29">
        <v>1</v>
      </c>
      <c r="E37" s="29" t="s">
        <v>76</v>
      </c>
      <c r="F37" s="30"/>
      <c r="G37" s="31">
        <v>0</v>
      </c>
      <c r="H37" s="1">
        <f t="shared" ref="H37" si="49">+ROUND(F37*G37,0)</f>
        <v>0</v>
      </c>
      <c r="I37" s="31">
        <v>0</v>
      </c>
      <c r="J37" s="1">
        <f t="shared" ref="J37" si="50">ROUND(F37*I37,0)</f>
        <v>0</v>
      </c>
      <c r="K37" s="1">
        <f t="shared" ref="K37" si="51">ROUND(F37+H37+J37,0)</f>
        <v>0</v>
      </c>
      <c r="L37" s="1">
        <f t="shared" ref="L37" si="52">ROUND(F37*D37,0)</f>
        <v>0</v>
      </c>
      <c r="M37" s="1">
        <f t="shared" ref="M37" si="53">ROUND(D37*H37,0)</f>
        <v>0</v>
      </c>
      <c r="N37" s="1">
        <f t="shared" ref="N37" si="54">ROUND(J37*D37,0)</f>
        <v>0</v>
      </c>
      <c r="O37" s="2">
        <f t="shared" ref="O37" si="55">ROUND(L37+N37+M37,0)</f>
        <v>0</v>
      </c>
    </row>
    <row r="38" spans="1:15" s="24" customFormat="1" x14ac:dyDescent="0.25">
      <c r="A38" s="25">
        <v>20</v>
      </c>
      <c r="B38" s="33" t="s">
        <v>64</v>
      </c>
      <c r="C38" s="32"/>
      <c r="D38" s="29">
        <v>1</v>
      </c>
      <c r="E38" s="29" t="s">
        <v>76</v>
      </c>
      <c r="F38" s="30"/>
      <c r="G38" s="31">
        <v>0</v>
      </c>
      <c r="H38" s="1">
        <f>+ROUND(F38*G38,0)</f>
        <v>0</v>
      </c>
      <c r="I38" s="31">
        <v>0</v>
      </c>
      <c r="J38" s="1">
        <f>ROUND(F38*I38,0)</f>
        <v>0</v>
      </c>
      <c r="K38" s="1">
        <f>ROUND(F38+H38+J38,0)</f>
        <v>0</v>
      </c>
      <c r="L38" s="1">
        <f>ROUND(F38*D38,0)</f>
        <v>0</v>
      </c>
      <c r="M38" s="1">
        <f>ROUND(D38*H38,0)</f>
        <v>0</v>
      </c>
      <c r="N38" s="1">
        <f>ROUND(J38*D38,0)</f>
        <v>0</v>
      </c>
      <c r="O38" s="2">
        <f>ROUND(L38+N38+M38,0)</f>
        <v>0</v>
      </c>
    </row>
    <row r="39" spans="1:15" s="24" customFormat="1" x14ac:dyDescent="0.25">
      <c r="A39" s="25">
        <v>21</v>
      </c>
      <c r="B39" s="33" t="s">
        <v>65</v>
      </c>
      <c r="C39" s="32"/>
      <c r="D39" s="29">
        <v>1</v>
      </c>
      <c r="E39" s="29" t="s">
        <v>76</v>
      </c>
      <c r="F39" s="30"/>
      <c r="G39" s="31">
        <v>0</v>
      </c>
      <c r="H39" s="1">
        <f t="shared" ref="H39" si="56">+ROUND(F39*G39,0)</f>
        <v>0</v>
      </c>
      <c r="I39" s="31">
        <v>0</v>
      </c>
      <c r="J39" s="1">
        <f t="shared" ref="J39" si="57">ROUND(F39*I39,0)</f>
        <v>0</v>
      </c>
      <c r="K39" s="1">
        <f t="shared" ref="K39" si="58">ROUND(F39+H39+J39,0)</f>
        <v>0</v>
      </c>
      <c r="L39" s="1">
        <f t="shared" ref="L39" si="59">ROUND(F39*D39,0)</f>
        <v>0</v>
      </c>
      <c r="M39" s="1">
        <f t="shared" ref="M39" si="60">ROUND(D39*H39,0)</f>
        <v>0</v>
      </c>
      <c r="N39" s="1">
        <f t="shared" ref="N39" si="61">ROUND(J39*D39,0)</f>
        <v>0</v>
      </c>
      <c r="O39" s="2">
        <f t="shared" ref="O39" si="62">ROUND(L39+N39+M39,0)</f>
        <v>0</v>
      </c>
    </row>
    <row r="40" spans="1:15" s="24" customFormat="1" x14ac:dyDescent="0.25">
      <c r="A40" s="25">
        <v>22</v>
      </c>
      <c r="B40" s="33" t="s">
        <v>66</v>
      </c>
      <c r="C40" s="32"/>
      <c r="D40" s="29">
        <v>1</v>
      </c>
      <c r="E40" s="29" t="s">
        <v>76</v>
      </c>
      <c r="F40" s="30"/>
      <c r="G40" s="31">
        <v>0</v>
      </c>
      <c r="H40" s="1">
        <f>+ROUND(F40*G40,0)</f>
        <v>0</v>
      </c>
      <c r="I40" s="31">
        <v>0</v>
      </c>
      <c r="J40" s="1">
        <f>ROUND(F40*I40,0)</f>
        <v>0</v>
      </c>
      <c r="K40" s="1">
        <f>ROUND(F40+H40+J40,0)</f>
        <v>0</v>
      </c>
      <c r="L40" s="1">
        <f>ROUND(F40*D40,0)</f>
        <v>0</v>
      </c>
      <c r="M40" s="1">
        <f>ROUND(D40*H40,0)</f>
        <v>0</v>
      </c>
      <c r="N40" s="1">
        <f>ROUND(J40*D40,0)</f>
        <v>0</v>
      </c>
      <c r="O40" s="2">
        <f>ROUND(L40+N40+M40,0)</f>
        <v>0</v>
      </c>
    </row>
    <row r="41" spans="1:15" s="24" customFormat="1" x14ac:dyDescent="0.25">
      <c r="A41" s="25">
        <v>23</v>
      </c>
      <c r="B41" s="33" t="s">
        <v>67</v>
      </c>
      <c r="C41" s="32"/>
      <c r="D41" s="29">
        <v>1</v>
      </c>
      <c r="E41" s="29" t="s">
        <v>76</v>
      </c>
      <c r="F41" s="30"/>
      <c r="G41" s="31">
        <v>0</v>
      </c>
      <c r="H41" s="1">
        <f t="shared" ref="H41" si="63">+ROUND(F41*G41,0)</f>
        <v>0</v>
      </c>
      <c r="I41" s="31">
        <v>0</v>
      </c>
      <c r="J41" s="1">
        <f t="shared" ref="J41" si="64">ROUND(F41*I41,0)</f>
        <v>0</v>
      </c>
      <c r="K41" s="1">
        <f t="shared" ref="K41" si="65">ROUND(F41+H41+J41,0)</f>
        <v>0</v>
      </c>
      <c r="L41" s="1">
        <f t="shared" ref="L41" si="66">ROUND(F41*D41,0)</f>
        <v>0</v>
      </c>
      <c r="M41" s="1">
        <f t="shared" ref="M41" si="67">ROUND(D41*H41,0)</f>
        <v>0</v>
      </c>
      <c r="N41" s="1">
        <f t="shared" ref="N41" si="68">ROUND(J41*D41,0)</f>
        <v>0</v>
      </c>
      <c r="O41" s="2">
        <f t="shared" ref="O41" si="69">ROUND(L41+N41+M41,0)</f>
        <v>0</v>
      </c>
    </row>
    <row r="42" spans="1:15" s="24" customFormat="1" x14ac:dyDescent="0.25">
      <c r="A42" s="25">
        <v>24</v>
      </c>
      <c r="B42" s="33" t="s">
        <v>68</v>
      </c>
      <c r="C42" s="32"/>
      <c r="D42" s="29">
        <v>1</v>
      </c>
      <c r="E42" s="29" t="s">
        <v>76</v>
      </c>
      <c r="F42" s="30"/>
      <c r="G42" s="31">
        <v>0</v>
      </c>
      <c r="H42" s="1">
        <f>+ROUND(F42*G42,0)</f>
        <v>0</v>
      </c>
      <c r="I42" s="31">
        <v>0</v>
      </c>
      <c r="J42" s="1">
        <f>ROUND(F42*I42,0)</f>
        <v>0</v>
      </c>
      <c r="K42" s="1">
        <f>ROUND(F42+H42+J42,0)</f>
        <v>0</v>
      </c>
      <c r="L42" s="1">
        <f>ROUND(F42*D42,0)</f>
        <v>0</v>
      </c>
      <c r="M42" s="1">
        <f>ROUND(D42*H42,0)</f>
        <v>0</v>
      </c>
      <c r="N42" s="1">
        <f>ROUND(J42*D42,0)</f>
        <v>0</v>
      </c>
      <c r="O42" s="2">
        <f>ROUND(L42+N42+M42,0)</f>
        <v>0</v>
      </c>
    </row>
    <row r="43" spans="1:15" s="24" customFormat="1" x14ac:dyDescent="0.25">
      <c r="A43" s="25">
        <v>25</v>
      </c>
      <c r="B43" s="33" t="s">
        <v>69</v>
      </c>
      <c r="C43" s="32"/>
      <c r="D43" s="29">
        <v>1</v>
      </c>
      <c r="E43" s="29" t="s">
        <v>76</v>
      </c>
      <c r="F43" s="30"/>
      <c r="G43" s="31">
        <v>0</v>
      </c>
      <c r="H43" s="1">
        <f>+ROUND(F43*G43,0)</f>
        <v>0</v>
      </c>
      <c r="I43" s="31">
        <v>0</v>
      </c>
      <c r="J43" s="1">
        <f>ROUND(F43*I43,0)</f>
        <v>0</v>
      </c>
      <c r="K43" s="1">
        <f>ROUND(F43+H43+J43,0)</f>
        <v>0</v>
      </c>
      <c r="L43" s="1">
        <f>ROUND(F43*D43,0)</f>
        <v>0</v>
      </c>
      <c r="M43" s="1">
        <f>ROUND(D43*H43,0)</f>
        <v>0</v>
      </c>
      <c r="N43" s="1">
        <f>ROUND(J43*D43,0)</f>
        <v>0</v>
      </c>
      <c r="O43" s="2">
        <f>ROUND(L43+N43+M43,0)</f>
        <v>0</v>
      </c>
    </row>
    <row r="44" spans="1:15" s="24" customFormat="1" ht="34.5" customHeight="1" x14ac:dyDescent="0.25">
      <c r="A44" s="25">
        <v>26</v>
      </c>
      <c r="B44" s="33" t="s">
        <v>70</v>
      </c>
      <c r="C44" s="32"/>
      <c r="D44" s="29">
        <v>2</v>
      </c>
      <c r="E44" s="29" t="s">
        <v>76</v>
      </c>
      <c r="F44" s="30"/>
      <c r="G44" s="31">
        <v>0</v>
      </c>
      <c r="H44" s="1">
        <f t="shared" ref="H44" si="70">+ROUND(F44*G44,0)</f>
        <v>0</v>
      </c>
      <c r="I44" s="31">
        <v>0</v>
      </c>
      <c r="J44" s="1">
        <f t="shared" ref="J44" si="71">ROUND(F44*I44,0)</f>
        <v>0</v>
      </c>
      <c r="K44" s="1">
        <f t="shared" ref="K44" si="72">ROUND(F44+H44+J44,0)</f>
        <v>0</v>
      </c>
      <c r="L44" s="1">
        <f t="shared" ref="L44" si="73">ROUND(F44*D44,0)</f>
        <v>0</v>
      </c>
      <c r="M44" s="1">
        <f t="shared" ref="M44" si="74">ROUND(D44*H44,0)</f>
        <v>0</v>
      </c>
      <c r="N44" s="1">
        <f t="shared" ref="N44" si="75">ROUND(J44*D44,0)</f>
        <v>0</v>
      </c>
      <c r="O44" s="2">
        <f t="shared" ref="O44" si="76">ROUND(L44+N44+M44,0)</f>
        <v>0</v>
      </c>
    </row>
    <row r="45" spans="1:15" s="24" customFormat="1" x14ac:dyDescent="0.25">
      <c r="A45" s="25">
        <v>27</v>
      </c>
      <c r="B45" s="33" t="s">
        <v>71</v>
      </c>
      <c r="C45" s="32"/>
      <c r="D45" s="29">
        <v>1</v>
      </c>
      <c r="E45" s="29" t="s">
        <v>76</v>
      </c>
      <c r="F45" s="30"/>
      <c r="G45" s="31">
        <v>0</v>
      </c>
      <c r="H45" s="1">
        <f>+ROUND(F45*G45,0)</f>
        <v>0</v>
      </c>
      <c r="I45" s="31">
        <v>0</v>
      </c>
      <c r="J45" s="1">
        <f>ROUND(F45*I45,0)</f>
        <v>0</v>
      </c>
      <c r="K45" s="1">
        <f>ROUND(F45+H45+J45,0)</f>
        <v>0</v>
      </c>
      <c r="L45" s="1">
        <f>ROUND(F45*D45,0)</f>
        <v>0</v>
      </c>
      <c r="M45" s="1">
        <f>ROUND(D45*H45,0)</f>
        <v>0</v>
      </c>
      <c r="N45" s="1">
        <f>ROUND(J45*D45,0)</f>
        <v>0</v>
      </c>
      <c r="O45" s="2">
        <f>ROUND(L45+N45+M45,0)</f>
        <v>0</v>
      </c>
    </row>
    <row r="46" spans="1:15" s="24" customFormat="1" x14ac:dyDescent="0.25">
      <c r="A46" s="25">
        <v>28</v>
      </c>
      <c r="B46" s="33" t="s">
        <v>72</v>
      </c>
      <c r="C46" s="32"/>
      <c r="D46" s="29">
        <v>1</v>
      </c>
      <c r="E46" s="29" t="s">
        <v>76</v>
      </c>
      <c r="F46" s="30"/>
      <c r="G46" s="31">
        <v>0</v>
      </c>
      <c r="H46" s="1">
        <f t="shared" ref="H46" si="77">+ROUND(F46*G46,0)</f>
        <v>0</v>
      </c>
      <c r="I46" s="31">
        <v>0</v>
      </c>
      <c r="J46" s="1">
        <f t="shared" ref="J46" si="78">ROUND(F46*I46,0)</f>
        <v>0</v>
      </c>
      <c r="K46" s="1">
        <f t="shared" ref="K46" si="79">ROUND(F46+H46+J46,0)</f>
        <v>0</v>
      </c>
      <c r="L46" s="1">
        <f t="shared" ref="L46" si="80">ROUND(F46*D46,0)</f>
        <v>0</v>
      </c>
      <c r="M46" s="1">
        <f t="shared" ref="M46" si="81">ROUND(D46*H46,0)</f>
        <v>0</v>
      </c>
      <c r="N46" s="1">
        <f t="shared" ref="N46" si="82">ROUND(J46*D46,0)</f>
        <v>0</v>
      </c>
      <c r="O46" s="2">
        <f t="shared" ref="O46" si="83">ROUND(L46+N46+M46,0)</f>
        <v>0</v>
      </c>
    </row>
    <row r="47" spans="1:15" s="24" customFormat="1" x14ac:dyDescent="0.25">
      <c r="A47" s="25">
        <v>29</v>
      </c>
      <c r="B47" s="33" t="s">
        <v>73</v>
      </c>
      <c r="C47" s="32"/>
      <c r="D47" s="29">
        <v>1</v>
      </c>
      <c r="E47" s="29" t="s">
        <v>76</v>
      </c>
      <c r="F47" s="30"/>
      <c r="G47" s="31">
        <v>0</v>
      </c>
      <c r="H47" s="1">
        <f>+ROUND(F47*G47,0)</f>
        <v>0</v>
      </c>
      <c r="I47" s="31">
        <v>0</v>
      </c>
      <c r="J47" s="1">
        <f>ROUND(F47*I47,0)</f>
        <v>0</v>
      </c>
      <c r="K47" s="1">
        <f>ROUND(F47+H47+J47,0)</f>
        <v>0</v>
      </c>
      <c r="L47" s="1">
        <f>ROUND(F47*D47,0)</f>
        <v>0</v>
      </c>
      <c r="M47" s="1">
        <f>ROUND(D47*H47,0)</f>
        <v>0</v>
      </c>
      <c r="N47" s="1">
        <f>ROUND(J47*D47,0)</f>
        <v>0</v>
      </c>
      <c r="O47" s="2">
        <f>ROUND(L47+N47+M47,0)</f>
        <v>0</v>
      </c>
    </row>
    <row r="48" spans="1:15" s="24" customFormat="1" x14ac:dyDescent="0.25">
      <c r="A48" s="25">
        <v>30</v>
      </c>
      <c r="B48" s="33" t="s">
        <v>74</v>
      </c>
      <c r="C48" s="32"/>
      <c r="D48" s="29">
        <v>5</v>
      </c>
      <c r="E48" s="29" t="s">
        <v>79</v>
      </c>
      <c r="F48" s="30"/>
      <c r="G48" s="31">
        <v>0</v>
      </c>
      <c r="H48" s="1">
        <f t="shared" ref="H48" si="84">+ROUND(F48*G48,0)</f>
        <v>0</v>
      </c>
      <c r="I48" s="31">
        <v>0</v>
      </c>
      <c r="J48" s="1">
        <f t="shared" ref="J48" si="85">ROUND(F48*I48,0)</f>
        <v>0</v>
      </c>
      <c r="K48" s="1">
        <f t="shared" ref="K48" si="86">ROUND(F48+H48+J48,0)</f>
        <v>0</v>
      </c>
      <c r="L48" s="1">
        <f t="shared" ref="L48" si="87">ROUND(F48*D48,0)</f>
        <v>0</v>
      </c>
      <c r="M48" s="1">
        <f t="shared" ref="M48" si="88">ROUND(D48*H48,0)</f>
        <v>0</v>
      </c>
      <c r="N48" s="1">
        <f t="shared" ref="N48" si="89">ROUND(J48*D48,0)</f>
        <v>0</v>
      </c>
      <c r="O48" s="2">
        <f t="shared" ref="O48" si="90">ROUND(L48+N48+M48,0)</f>
        <v>0</v>
      </c>
    </row>
    <row r="49" spans="1:15" s="24" customFormat="1" x14ac:dyDescent="0.25">
      <c r="A49" s="25">
        <v>31</v>
      </c>
      <c r="B49" s="33" t="s">
        <v>75</v>
      </c>
      <c r="C49" s="32"/>
      <c r="D49" s="29">
        <v>2</v>
      </c>
      <c r="E49" s="29" t="s">
        <v>76</v>
      </c>
      <c r="F49" s="30"/>
      <c r="G49" s="31">
        <v>0</v>
      </c>
      <c r="H49" s="1">
        <f>+ROUND(F49*G49,0)</f>
        <v>0</v>
      </c>
      <c r="I49" s="31">
        <v>0</v>
      </c>
      <c r="J49" s="1">
        <f>ROUND(F49*I49,0)</f>
        <v>0</v>
      </c>
      <c r="K49" s="1">
        <f>ROUND(F49+H49+J49,0)</f>
        <v>0</v>
      </c>
      <c r="L49" s="1">
        <f>ROUND(F49*D49,0)</f>
        <v>0</v>
      </c>
      <c r="M49" s="1">
        <f>ROUND(D49*H49,0)</f>
        <v>0</v>
      </c>
      <c r="N49" s="1">
        <f>ROUND(J49*D49,0)</f>
        <v>0</v>
      </c>
      <c r="O49" s="2">
        <f>ROUND(L49+N49+M49,0)</f>
        <v>0</v>
      </c>
    </row>
    <row r="50" spans="1:15" s="24" customFormat="1" ht="42" customHeight="1" thickBot="1" x14ac:dyDescent="0.25">
      <c r="A50" s="20"/>
      <c r="B50" s="51"/>
      <c r="C50" s="51"/>
      <c r="D50" s="51"/>
      <c r="E50" s="51"/>
      <c r="F50" s="51"/>
      <c r="G50" s="51"/>
      <c r="H50" s="51"/>
      <c r="I50" s="51"/>
      <c r="J50" s="51"/>
      <c r="K50" s="51"/>
      <c r="L50" s="51"/>
      <c r="M50" s="52" t="s">
        <v>36</v>
      </c>
      <c r="N50" s="52"/>
      <c r="O50" s="4">
        <f>SUMIF(G:G,0%,L:L)</f>
        <v>0</v>
      </c>
    </row>
    <row r="51" spans="1:15" s="24" customFormat="1" ht="39" customHeight="1" thickBot="1" x14ac:dyDescent="0.25">
      <c r="A51" s="37" t="s">
        <v>24</v>
      </c>
      <c r="B51" s="38"/>
      <c r="C51" s="38"/>
      <c r="D51" s="38"/>
      <c r="E51" s="38"/>
      <c r="F51" s="38"/>
      <c r="G51" s="38"/>
      <c r="H51" s="38"/>
      <c r="I51" s="38"/>
      <c r="J51" s="38"/>
      <c r="K51" s="38"/>
      <c r="L51" s="38"/>
      <c r="M51" s="52" t="s">
        <v>10</v>
      </c>
      <c r="N51" s="52"/>
      <c r="O51" s="4">
        <f>SUMIF(G:G,5%,L:L)</f>
        <v>0</v>
      </c>
    </row>
    <row r="52" spans="1:15" s="24" customFormat="1" ht="30" customHeight="1" x14ac:dyDescent="0.2">
      <c r="A52" s="34" t="s">
        <v>41</v>
      </c>
      <c r="B52" s="34"/>
      <c r="C52" s="34"/>
      <c r="D52" s="34"/>
      <c r="E52" s="34"/>
      <c r="F52" s="34"/>
      <c r="G52" s="34"/>
      <c r="H52" s="34"/>
      <c r="I52" s="34"/>
      <c r="J52" s="34"/>
      <c r="K52" s="34"/>
      <c r="L52" s="35"/>
      <c r="M52" s="52" t="s">
        <v>11</v>
      </c>
      <c r="N52" s="52"/>
      <c r="O52" s="4">
        <f>SUMIF(G:G,19%,L:L)</f>
        <v>0</v>
      </c>
    </row>
    <row r="53" spans="1:15" s="24" customFormat="1" ht="30" customHeight="1" x14ac:dyDescent="0.2">
      <c r="A53" s="36"/>
      <c r="B53" s="36"/>
      <c r="C53" s="36"/>
      <c r="D53" s="36"/>
      <c r="E53" s="36"/>
      <c r="F53" s="36"/>
      <c r="G53" s="36"/>
      <c r="H53" s="36"/>
      <c r="I53" s="36"/>
      <c r="J53" s="36"/>
      <c r="K53" s="36"/>
      <c r="L53" s="36"/>
      <c r="M53" s="53" t="s">
        <v>7</v>
      </c>
      <c r="N53" s="54"/>
      <c r="O53" s="5">
        <f>SUM(O50:O52)</f>
        <v>0</v>
      </c>
    </row>
    <row r="54" spans="1:15" s="24" customFormat="1" ht="30" customHeight="1" x14ac:dyDescent="0.2">
      <c r="A54" s="36"/>
      <c r="B54" s="36"/>
      <c r="C54" s="36"/>
      <c r="D54" s="36"/>
      <c r="E54" s="36"/>
      <c r="F54" s="36"/>
      <c r="G54" s="36"/>
      <c r="H54" s="36"/>
      <c r="I54" s="36"/>
      <c r="J54" s="36"/>
      <c r="K54" s="36"/>
      <c r="L54" s="36"/>
      <c r="M54" s="55" t="s">
        <v>12</v>
      </c>
      <c r="N54" s="56"/>
      <c r="O54" s="6">
        <f>ROUND(O51*5%,0)</f>
        <v>0</v>
      </c>
    </row>
    <row r="55" spans="1:15" s="24" customFormat="1" ht="30" customHeight="1" x14ac:dyDescent="0.2">
      <c r="A55" s="36"/>
      <c r="B55" s="36"/>
      <c r="C55" s="36"/>
      <c r="D55" s="36"/>
      <c r="E55" s="36"/>
      <c r="F55" s="36"/>
      <c r="G55" s="36"/>
      <c r="H55" s="36"/>
      <c r="I55" s="36"/>
      <c r="J55" s="36"/>
      <c r="K55" s="36"/>
      <c r="L55" s="36"/>
      <c r="M55" s="55" t="s">
        <v>13</v>
      </c>
      <c r="N55" s="56"/>
      <c r="O55" s="4">
        <f>ROUND(O52*19%,0)</f>
        <v>0</v>
      </c>
    </row>
    <row r="56" spans="1:15" s="24" customFormat="1" ht="30" customHeight="1" x14ac:dyDescent="0.2">
      <c r="A56" s="36"/>
      <c r="B56" s="36"/>
      <c r="C56" s="36"/>
      <c r="D56" s="36"/>
      <c r="E56" s="36"/>
      <c r="F56" s="36"/>
      <c r="G56" s="36"/>
      <c r="H56" s="36"/>
      <c r="I56" s="36"/>
      <c r="J56" s="36"/>
      <c r="K56" s="36"/>
      <c r="L56" s="36"/>
      <c r="M56" s="53" t="s">
        <v>14</v>
      </c>
      <c r="N56" s="54"/>
      <c r="O56" s="5">
        <f>SUM(O54:O55)</f>
        <v>0</v>
      </c>
    </row>
    <row r="57" spans="1:15" s="24" customFormat="1" ht="30" customHeight="1" x14ac:dyDescent="0.2">
      <c r="A57" s="36"/>
      <c r="B57" s="36"/>
      <c r="C57" s="36"/>
      <c r="D57" s="36"/>
      <c r="E57" s="36"/>
      <c r="F57" s="36"/>
      <c r="G57" s="36"/>
      <c r="H57" s="36"/>
      <c r="I57" s="36"/>
      <c r="J57" s="36"/>
      <c r="K57" s="36"/>
      <c r="L57" s="36"/>
      <c r="M57" s="67" t="s">
        <v>34</v>
      </c>
      <c r="N57" s="68"/>
      <c r="O57" s="4">
        <f>ROUND(SUM(N19:N20),0)</f>
        <v>0</v>
      </c>
    </row>
    <row r="58" spans="1:15" s="24" customFormat="1" ht="42" customHeight="1" x14ac:dyDescent="0.2">
      <c r="A58" s="36"/>
      <c r="B58" s="36"/>
      <c r="C58" s="36"/>
      <c r="D58" s="36"/>
      <c r="E58" s="36"/>
      <c r="F58" s="36"/>
      <c r="G58" s="36"/>
      <c r="H58" s="36"/>
      <c r="I58" s="36"/>
      <c r="J58" s="36"/>
      <c r="K58" s="36"/>
      <c r="L58" s="36"/>
      <c r="M58" s="65" t="s">
        <v>33</v>
      </c>
      <c r="N58" s="66"/>
      <c r="O58" s="5">
        <f>SUM(O57)</f>
        <v>0</v>
      </c>
    </row>
    <row r="59" spans="1:15" s="24" customFormat="1" ht="30" customHeight="1" x14ac:dyDescent="0.2">
      <c r="A59" s="36"/>
      <c r="B59" s="36"/>
      <c r="C59" s="36"/>
      <c r="D59" s="36"/>
      <c r="E59" s="36"/>
      <c r="F59" s="36"/>
      <c r="G59" s="36"/>
      <c r="H59" s="36"/>
      <c r="I59" s="36"/>
      <c r="J59" s="36"/>
      <c r="K59" s="36"/>
      <c r="L59" s="36"/>
      <c r="M59" s="65" t="s">
        <v>15</v>
      </c>
      <c r="N59" s="66"/>
      <c r="O59" s="5">
        <f>+O53+O56+O58</f>
        <v>0</v>
      </c>
    </row>
    <row r="62" spans="1:15" x14ac:dyDescent="0.25">
      <c r="B62" s="8"/>
      <c r="C62" s="8"/>
    </row>
    <row r="63" spans="1:15" x14ac:dyDescent="0.25">
      <c r="B63" s="49"/>
      <c r="C63" s="49"/>
    </row>
    <row r="64" spans="1:15" ht="15.75" thickBot="1" x14ac:dyDescent="0.3">
      <c r="B64" s="50"/>
      <c r="C64" s="50"/>
    </row>
    <row r="65" spans="1:3" x14ac:dyDescent="0.25">
      <c r="B65" s="40" t="s">
        <v>20</v>
      </c>
      <c r="C65" s="40"/>
    </row>
    <row r="67" spans="1:3" x14ac:dyDescent="0.25">
      <c r="A67" s="26" t="s">
        <v>42</v>
      </c>
    </row>
  </sheetData>
  <sheetProtection algorithmName="SHA-512" hashValue="U68RvRzynTSSy03ugnWGxbFzc5Znb01QRx++Vhi5BtTArTaeJmOjFARWS6xFYpiZshZLiB99DYO2ivEmIFh4Cw==" saltValue="Bf/Ei1QhcU8T1MDzLCefnw==" spinCount="100000" sheet="1" selectLockedCells="1"/>
  <mergeCells count="30">
    <mergeCell ref="M56:N56"/>
    <mergeCell ref="M59:N59"/>
    <mergeCell ref="M57:N57"/>
    <mergeCell ref="M58:N58"/>
    <mergeCell ref="N2:O2"/>
    <mergeCell ref="N3:O3"/>
    <mergeCell ref="N4:O4"/>
    <mergeCell ref="N5:O5"/>
    <mergeCell ref="A2:A5"/>
    <mergeCell ref="D11:G11"/>
    <mergeCell ref="A11:B15"/>
    <mergeCell ref="B2:M2"/>
    <mergeCell ref="B3:M3"/>
    <mergeCell ref="B4:M5"/>
    <mergeCell ref="A52:L59"/>
    <mergeCell ref="A51:L51"/>
    <mergeCell ref="A9:B9"/>
    <mergeCell ref="B65:C65"/>
    <mergeCell ref="D13:G13"/>
    <mergeCell ref="D15:G15"/>
    <mergeCell ref="F9:G9"/>
    <mergeCell ref="L9:N9"/>
    <mergeCell ref="B63:C64"/>
    <mergeCell ref="B50:L50"/>
    <mergeCell ref="M50:N50"/>
    <mergeCell ref="M51:N51"/>
    <mergeCell ref="M52:N52"/>
    <mergeCell ref="M53:N53"/>
    <mergeCell ref="M54:N54"/>
    <mergeCell ref="M55:N55"/>
  </mergeCells>
  <dataValidations count="1">
    <dataValidation type="whole" allowBlank="1" showInputMessage="1" showErrorMessage="1" sqref="F19:F4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G19:G49</xm:sqref>
        </x14:dataValidation>
        <x14:dataValidation type="list" allowBlank="1" showInputMessage="1" showErrorMessage="1">
          <x14:formula1>
            <xm:f>Hoja2!$F$7:$F$8</xm:f>
          </x14:formula1>
          <xm:sqref>I19:I49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2023-05-24T15:21:58Z</dcterms:modified>
</cp:coreProperties>
</file>