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13 PUBLICIDAD IMPRESA\"/>
    </mc:Choice>
  </mc:AlternateContent>
  <bookViews>
    <workbookView xWindow="0" yWindow="0" windowWidth="9405" windowHeight="9210"/>
  </bookViews>
  <sheets>
    <sheet name="Hoja1" sheetId="1" r:id="rId1"/>
    <sheet name="Hoja2" sheetId="2" r:id="rId2"/>
  </sheets>
  <definedNames>
    <definedName name="_xlnm.Print_Area" localSheetId="0">Hoja1!$A$1:$O$57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8" i="1" l="1"/>
  <c r="J38" i="1"/>
  <c r="N38" i="1" s="1"/>
  <c r="H38" i="1"/>
  <c r="M38" i="1" s="1"/>
  <c r="L37" i="1"/>
  <c r="J37" i="1"/>
  <c r="N37" i="1" s="1"/>
  <c r="H37" i="1"/>
  <c r="M37" i="1" s="1"/>
  <c r="L36" i="1"/>
  <c r="J36" i="1"/>
  <c r="N36" i="1" s="1"/>
  <c r="H36" i="1"/>
  <c r="M36" i="1" s="1"/>
  <c r="L35" i="1"/>
  <c r="J35" i="1"/>
  <c r="N35" i="1" s="1"/>
  <c r="H35" i="1"/>
  <c r="M35" i="1" s="1"/>
  <c r="N34" i="1"/>
  <c r="L34" i="1"/>
  <c r="J34" i="1"/>
  <c r="H34" i="1"/>
  <c r="K34" i="1" s="1"/>
  <c r="L33" i="1"/>
  <c r="K33" i="1"/>
  <c r="J33" i="1"/>
  <c r="N33" i="1" s="1"/>
  <c r="H33" i="1"/>
  <c r="M33" i="1" s="1"/>
  <c r="L32" i="1"/>
  <c r="J32" i="1"/>
  <c r="N32" i="1" s="1"/>
  <c r="H32" i="1"/>
  <c r="M32" i="1" s="1"/>
  <c r="L31" i="1"/>
  <c r="J31" i="1"/>
  <c r="N31" i="1" s="1"/>
  <c r="H31" i="1"/>
  <c r="M31" i="1" s="1"/>
  <c r="L30" i="1"/>
  <c r="J30" i="1"/>
  <c r="N30" i="1" s="1"/>
  <c r="H30" i="1"/>
  <c r="M30" i="1" s="1"/>
  <c r="L29" i="1"/>
  <c r="J29" i="1"/>
  <c r="N29" i="1" s="1"/>
  <c r="H29" i="1"/>
  <c r="M29" i="1" s="1"/>
  <c r="L39" i="1"/>
  <c r="J39" i="1"/>
  <c r="N39" i="1" s="1"/>
  <c r="H39" i="1"/>
  <c r="M39" i="1" s="1"/>
  <c r="L28" i="1"/>
  <c r="J28" i="1"/>
  <c r="N28" i="1" s="1"/>
  <c r="H28" i="1"/>
  <c r="M28" i="1" s="1"/>
  <c r="M27" i="1"/>
  <c r="L27" i="1"/>
  <c r="J27" i="1"/>
  <c r="N27" i="1" s="1"/>
  <c r="H27" i="1"/>
  <c r="L26" i="1"/>
  <c r="J26" i="1"/>
  <c r="N26" i="1" s="1"/>
  <c r="H26" i="1"/>
  <c r="L25" i="1"/>
  <c r="K25" i="1"/>
  <c r="J25" i="1"/>
  <c r="N25" i="1" s="1"/>
  <c r="H25" i="1"/>
  <c r="M25" i="1" s="1"/>
  <c r="L24" i="1"/>
  <c r="J24" i="1"/>
  <c r="N24" i="1" s="1"/>
  <c r="H24" i="1"/>
  <c r="M24" i="1" s="1"/>
  <c r="L23" i="1"/>
  <c r="J23" i="1"/>
  <c r="N23" i="1" s="1"/>
  <c r="H23" i="1"/>
  <c r="M23" i="1" s="1"/>
  <c r="N22" i="1"/>
  <c r="L22" i="1"/>
  <c r="J22" i="1"/>
  <c r="H22" i="1"/>
  <c r="M22" i="1" s="1"/>
  <c r="K35" i="1" l="1"/>
  <c r="M34" i="1"/>
  <c r="O34" i="1" s="1"/>
  <c r="O33" i="1"/>
  <c r="O22" i="1"/>
  <c r="O31" i="1"/>
  <c r="O36" i="1"/>
  <c r="O28" i="1"/>
  <c r="O25" i="1"/>
  <c r="O35" i="1"/>
  <c r="O32" i="1"/>
  <c r="O37" i="1"/>
  <c r="O30" i="1"/>
  <c r="O29" i="1"/>
  <c r="O38" i="1"/>
  <c r="K32" i="1"/>
  <c r="K26" i="1"/>
  <c r="K31" i="1"/>
  <c r="K30" i="1"/>
  <c r="K38" i="1"/>
  <c r="K29" i="1"/>
  <c r="K37" i="1"/>
  <c r="K36" i="1"/>
  <c r="K27" i="1"/>
  <c r="O27" i="1"/>
  <c r="O39" i="1"/>
  <c r="M26" i="1"/>
  <c r="O26" i="1" s="1"/>
  <c r="K39" i="1"/>
  <c r="K28" i="1"/>
  <c r="O23" i="1"/>
  <c r="O24" i="1"/>
  <c r="K24" i="1"/>
  <c r="K23" i="1"/>
  <c r="K22" i="1"/>
  <c r="L21" i="1"/>
  <c r="J21" i="1"/>
  <c r="N21" i="1" s="1"/>
  <c r="H21" i="1"/>
  <c r="M21" i="1" s="1"/>
  <c r="K21" i="1" l="1"/>
  <c r="O21" i="1"/>
  <c r="H20" i="1" l="1"/>
  <c r="J20" i="1"/>
  <c r="N20" i="1" s="1"/>
  <c r="L20" i="1"/>
  <c r="O41" i="1"/>
  <c r="O44" i="1" s="1"/>
  <c r="L19" i="1"/>
  <c r="O40" i="1" s="1"/>
  <c r="K20" i="1" l="1"/>
  <c r="M20" i="1"/>
  <c r="O20" i="1" s="1"/>
  <c r="J19" i="1"/>
  <c r="N19" i="1" l="1"/>
  <c r="O47" i="1" l="1"/>
  <c r="O48" i="1" s="1"/>
  <c r="H19" i="1"/>
  <c r="K19" i="1" s="1"/>
  <c r="M19" i="1" l="1"/>
  <c r="O19" i="1" s="1"/>
  <c r="O42" i="1"/>
  <c r="O45" i="1" l="1"/>
  <c r="O46" i="1" s="1"/>
  <c r="O43" i="1"/>
  <c r="O4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<sst xmlns="http://schemas.openxmlformats.org/spreadsheetml/2006/main" count="87" uniqueCount="67">
  <si>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</si>
  <si>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</si>
  <si>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</si>
  <si>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</si>
  <si>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</si>
  <si>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</si>
  <si>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</si>
  <si>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</si>
  <si>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</si>
  <si>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</si>
  <si>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</si>
  <si>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</si>
  <si>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</si>
  <si>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</si>
  <si>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</si>
  <si>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</si>
  <si>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</si>
  <si>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</si>
  <si>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</si>
  <si>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</si>
  <si>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</si>
  <si>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</si>
  <si>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</si>
  <si>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</si>
  <si>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</si>
  <si>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</si>
  <si>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</si>
  <si>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</si>
  <si>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</si>
  <si>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</si>
  <si>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</si>
  <si>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</si>
  <si>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</si>
  <si>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</si>
  <si>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</si>
  <si>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</si>
  <si>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</si>
  <si>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</si>
  <si>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</si>
  <si>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</si>
  <si>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</si>
  <si>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</si>
  <si>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</si>
  <si>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</si>
  <si>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</si>
  <si>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PAQUETE</t>
  </si>
  <si>
    <t>Letrero elaborado en poliestileno de 40cm alto x 50 ancho, calibre 60, impresión a color.</t>
  </si>
  <si>
    <t>Letrero en poliestileno de 40cm alto x15cm ancho, calibre 60, impresión a color.</t>
  </si>
  <si>
    <t>Letrero en poliestileno de 20cm alto x 30 cm ancho, calibre 60, impresión a color.</t>
  </si>
  <si>
    <t>Letrero en poliestileno de 15cm alto x 15cm ancho, calibre 60, impresión a color.</t>
  </si>
  <si>
    <t>Letrero en acrílico de 3 mm, con dos (02) dilatadores metálicos, de 30 cm alto x15cm ancho.</t>
  </si>
  <si>
    <t>Letrero en acrílico de 40cm x20 cm, de 3mm, con dos (02) dilatadores metálicos.</t>
  </si>
  <si>
    <t>Pendones Elaborado en lona banner 13 OZ de 2m alto x 1m ancho, impresión a color, base en araña de varilla y terminación en ojaletes.</t>
  </si>
  <si>
    <t>Pendón en lona banner 13 OZ, 1.70m alto x 70 cm ancho, impresión a color, base en araña de varilla y terminación en ojáleles.</t>
  </si>
  <si>
    <t>Pendón en lona banner 13 OZ, 2.70m ancho x 70 cm alto, impresión a color y terminación en ojaletes.</t>
  </si>
  <si>
    <t>Valla en lona banner 13 OZ, impresión a color, Alto 3.86 m x ancho 1,86 m.</t>
  </si>
  <si>
    <t>Valla en lona banner 13 OZ, impresión a color, área de impresión Alto 2,60 cm x largo 6 metro. Más 20cm de bordes en lona banner 13 OZ, por cada lado (04 lados), con terminaciones en ojaletes.</t>
  </si>
  <si>
    <t>Pendón con porta pendón de tipo Roll Up de tamaño, 100cm ancho x 200cm alto con la lona banner 13 OZ impresa tinta varios colores, a color.</t>
  </si>
  <si>
    <t>Folletos publicitarios tamaños media carta impresión a color, tinta varios colores. Paq x 1000.</t>
  </si>
  <si>
    <t>Folletos publicitarios tamaños media carta impresión a dos tintas. Paq x 1000.</t>
  </si>
  <si>
    <t>Placas de reconocimiento en acrílico 5mm, corte grabadas de alto 20cm x ancho 18cm, con base en acrílico de 5mm, diseño a suministrar por el proveedor.</t>
  </si>
  <si>
    <t>Medallas en acrílico 3mm, grabadas, 5,5 cm de diámetro, con cintatela de color marcada con el nombre del evento, para la respectiva imposición.</t>
  </si>
  <si>
    <t>Forro para escarapela Color Transparente, Tamaño externo: 13,5 x 10,7 cm, para escarapela vertical, con el respectivo cordón o cinta, de medida 55 cm largo x 2 cm de ancho, color a acordar con el supervisor, con mosquetón metálico; paquete por 1.000.</t>
  </si>
  <si>
    <t>Llavero en acrílico 3mm, en corte láser, placa nombre del evento en grabado, Tamaño aproximado 6 cm alto x 4 cm ancho.</t>
  </si>
  <si>
    <t>Llavero en mdf 3mm, en corte láser, figura y nombre del evento en semicorte, Tamaño aproximado 4 cm alto x 4 cm ancho.</t>
  </si>
  <si>
    <t>Bolígrafo de cartón, estampado con Logo de la Universidad de Cundinamarca, Medidas: 14,5 cm, área marca: 4 cm. Paq x 500</t>
  </si>
  <si>
    <t>BUSO CERRADO en algodón perchado que no encogen ni se motosea, textura suave con forro interior, con cordon del mismo color de la prenda. Bolsillo delantero amplio tipo canguro, costuras de doble aguja en el hombro, el cuello, la cintura y los puños.Tela 271 gramos por metro cuadarado, unisex. Color y talla acordadas con la Universidad , logo bordado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</si>
</sst>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18" xfId="0" applyFont="1" applyBorder="1" applyAlignment="1">
      <alignment horizontal="left" wrapText="1"/>
    </xf>
    <xf numFmtId="0" fontId="29" fillId="0" borderId="18"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7"/>
  <sheetViews>
    <sheetView tabSelected="1" zoomScale="80" zoomScaleNormal="80" zoomScaleSheetLayoutView="70" zoomScalePageLayoutView="55" workbookViewId="0">
      <selection activeCell="C19" sqref="C1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7"/>
      <c r="B2" s="64" t="s">
        <v>0</v>
      </c>
      <c r="C2" s="64"/>
      <c r="D2" s="64"/>
      <c r="E2" s="64"/>
      <c r="F2" s="64"/>
      <c r="G2" s="64"/>
      <c r="H2" s="64"/>
      <c r="I2" s="64"/>
      <c r="J2" s="64"/>
      <c r="K2" s="64"/>
      <c r="L2" s="64"/>
      <c r="M2" s="64"/>
      <c r="N2" s="69" t="s">
        <v>40</v>
      </c>
      <c r="O2" s="69"/>
    </row>
    <row r="3" spans="1:15" ht="15.75" customHeight="1" x14ac:dyDescent="0.25">
      <c r="A3" s="57"/>
      <c r="B3" s="64" t="s">
        <v>1</v>
      </c>
      <c r="C3" s="64"/>
      <c r="D3" s="64"/>
      <c r="E3" s="64"/>
      <c r="F3" s="64"/>
      <c r="G3" s="64"/>
      <c r="H3" s="64"/>
      <c r="I3" s="64"/>
      <c r="J3" s="64"/>
      <c r="K3" s="64"/>
      <c r="L3" s="64"/>
      <c r="M3" s="64"/>
      <c r="N3" s="69" t="s">
        <v>38</v>
      </c>
      <c r="O3" s="69"/>
    </row>
    <row r="4" spans="1:15" ht="16.5" customHeight="1" x14ac:dyDescent="0.25">
      <c r="A4" s="57"/>
      <c r="B4" s="64" t="s">
        <v>37</v>
      </c>
      <c r="C4" s="64"/>
      <c r="D4" s="64"/>
      <c r="E4" s="64"/>
      <c r="F4" s="64"/>
      <c r="G4" s="64"/>
      <c r="H4" s="64"/>
      <c r="I4" s="64"/>
      <c r="J4" s="64"/>
      <c r="K4" s="64"/>
      <c r="L4" s="64"/>
      <c r="M4" s="64"/>
      <c r="N4" s="69" t="s">
        <v>39</v>
      </c>
      <c r="O4" s="69"/>
    </row>
    <row r="5" spans="1:15" ht="15" customHeight="1" x14ac:dyDescent="0.25">
      <c r="A5" s="57"/>
      <c r="B5" s="64"/>
      <c r="C5" s="64"/>
      <c r="D5" s="64"/>
      <c r="E5" s="64"/>
      <c r="F5" s="64"/>
      <c r="G5" s="64"/>
      <c r="H5" s="64"/>
      <c r="I5" s="64"/>
      <c r="J5" s="64"/>
      <c r="K5" s="64"/>
      <c r="L5" s="64"/>
      <c r="M5" s="64"/>
      <c r="N5" s="69" t="s">
        <v>27</v>
      </c>
      <c r="O5" s="69"/>
    </row>
    <row r="7" spans="1:15" x14ac:dyDescent="0.25">
      <c r="A7" s="12" t="s">
        <v>30</v>
      </c>
    </row>
    <row r="8" spans="1:15" x14ac:dyDescent="0.25">
      <c r="A8" s="13" t="s">
        <v>29</v>
      </c>
    </row>
    <row r="9" spans="1:15" ht="25.5" customHeight="1" x14ac:dyDescent="0.25">
      <c r="A9" s="39" t="s">
        <v>44</v>
      </c>
      <c r="B9" s="39"/>
      <c r="C9" s="14"/>
      <c r="E9" s="15" t="s">
        <v>21</v>
      </c>
      <c r="F9" s="44"/>
      <c r="G9" s="45"/>
      <c r="K9" s="16" t="s">
        <v>16</v>
      </c>
      <c r="L9" s="46"/>
      <c r="M9" s="47"/>
      <c r="N9" s="48"/>
    </row>
    <row r="10" spans="1:15" ht="15.75" thickBot="1" x14ac:dyDescent="0.3">
      <c r="A10" s="14"/>
      <c r="B10" s="14"/>
      <c r="C10" s="14"/>
      <c r="E10" s="17"/>
      <c r="F10" s="17"/>
      <c r="G10" s="17"/>
      <c r="K10" s="18"/>
      <c r="L10" s="19"/>
      <c r="M10" s="19"/>
      <c r="N10" s="19"/>
    </row>
    <row r="11" spans="1:15" ht="30.75" customHeight="1" thickBot="1" x14ac:dyDescent="0.3">
      <c r="A11" s="58" t="s">
        <v>26</v>
      </c>
      <c r="B11" s="59"/>
      <c r="C11" s="20"/>
      <c r="D11" s="41" t="s">
        <v>17</v>
      </c>
      <c r="E11" s="42"/>
      <c r="F11" s="42"/>
      <c r="G11" s="43"/>
      <c r="H11" s="7"/>
      <c r="I11" s="28"/>
      <c r="J11" s="28"/>
      <c r="K11" s="18"/>
    </row>
    <row r="12" spans="1:15" ht="15.75" thickBot="1" x14ac:dyDescent="0.3">
      <c r="A12" s="60"/>
      <c r="B12" s="61"/>
      <c r="C12" s="20"/>
      <c r="D12" s="21"/>
      <c r="E12" s="17"/>
      <c r="F12" s="17"/>
      <c r="G12" s="17"/>
      <c r="K12" s="18"/>
    </row>
    <row r="13" spans="1:15" ht="30" customHeight="1" thickBot="1" x14ac:dyDescent="0.3">
      <c r="A13" s="60"/>
      <c r="B13" s="61"/>
      <c r="C13" s="20"/>
      <c r="D13" s="41" t="s">
        <v>18</v>
      </c>
      <c r="E13" s="42"/>
      <c r="F13" s="42"/>
      <c r="G13" s="43"/>
      <c r="H13" s="7"/>
      <c r="I13" s="28"/>
      <c r="J13" s="28"/>
      <c r="K13" s="18"/>
    </row>
    <row r="14" spans="1:15" ht="18.75" customHeight="1" thickBot="1" x14ac:dyDescent="0.3">
      <c r="A14" s="60"/>
      <c r="B14" s="61"/>
      <c r="C14" s="20"/>
      <c r="E14" s="17"/>
      <c r="F14" s="17"/>
      <c r="G14" s="17"/>
      <c r="K14" s="18"/>
    </row>
    <row r="15" spans="1:15" ht="24" customHeight="1" thickBot="1" x14ac:dyDescent="0.3">
      <c r="A15" s="62"/>
      <c r="B15" s="63"/>
      <c r="C15" s="20"/>
      <c r="D15" s="41" t="s">
        <v>22</v>
      </c>
      <c r="E15" s="42"/>
      <c r="F15" s="42"/>
      <c r="G15" s="43"/>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39.75" customHeight="1" x14ac:dyDescent="0.2">
      <c r="A19" s="26">
        <v>1</v>
      </c>
      <c r="B19" s="70" t="s">
        <v>46</v>
      </c>
      <c r="C19" s="33"/>
      <c r="D19" s="30">
        <v>1</v>
      </c>
      <c r="E19" s="30" t="s">
        <v>43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39.75" customHeight="1" x14ac:dyDescent="0.2">
      <c r="A20" s="26">
        <v>2</v>
      </c>
      <c r="B20" s="70" t="s">
        <v>47</v>
      </c>
      <c r="C20" s="33"/>
      <c r="D20" s="30">
        <v>1</v>
      </c>
      <c r="E20" s="30" t="s">
        <v>43</v>
      </c>
      <c r="F20" s="31"/>
      <c r="G20" s="32">
        <v>0</v>
      </c>
      <c r="H20" s="1">
        <f t="shared" ref="H20:H21" si="0">+ROUND(F20*G20,0)</f>
        <v>0</v>
      </c>
      <c r="I20" s="32">
        <v>0</v>
      </c>
      <c r="J20" s="1">
        <f t="shared" ref="J20:J21" si="1">ROUND(F20*I20,0)</f>
        <v>0</v>
      </c>
      <c r="K20" s="1">
        <f t="shared" ref="K20:K21" si="2">ROUND(F20+H20+J20,0)</f>
        <v>0</v>
      </c>
      <c r="L20" s="1">
        <f t="shared" ref="L20:L21" si="3">ROUND(F20*D20,0)</f>
        <v>0</v>
      </c>
      <c r="M20" s="1">
        <f t="shared" ref="M20:M21" si="4">ROUND(D20*H20,0)</f>
        <v>0</v>
      </c>
      <c r="N20" s="1">
        <f t="shared" ref="N20:N21" si="5">ROUND(J20*D20,0)</f>
        <v>0</v>
      </c>
      <c r="O20" s="2">
        <f t="shared" ref="O20:O21" si="6">ROUND(L20+N20+M20,0)</f>
        <v>0</v>
      </c>
    </row>
    <row r="21" spans="1:15" s="25" customFormat="1" ht="39.75" customHeight="1" x14ac:dyDescent="0.2">
      <c r="A21" s="26">
        <v>3</v>
      </c>
      <c r="B21" s="70" t="s">
        <v>48</v>
      </c>
      <c r="C21" s="33"/>
      <c r="D21" s="30">
        <v>1</v>
      </c>
      <c r="E21" s="30" t="s">
        <v>43</v>
      </c>
      <c r="F21" s="31"/>
      <c r="G21" s="32">
        <v>0</v>
      </c>
      <c r="H21" s="1">
        <f t="shared" si="0"/>
        <v>0</v>
      </c>
      <c r="I21" s="32">
        <v>0</v>
      </c>
      <c r="J21" s="1">
        <f t="shared" si="1"/>
        <v>0</v>
      </c>
      <c r="K21" s="1">
        <f t="shared" si="2"/>
        <v>0</v>
      </c>
      <c r="L21" s="1">
        <f t="shared" si="3"/>
        <v>0</v>
      </c>
      <c r="M21" s="1">
        <f t="shared" si="4"/>
        <v>0</v>
      </c>
      <c r="N21" s="1">
        <f t="shared" si="5"/>
        <v>0</v>
      </c>
      <c r="O21" s="2">
        <f t="shared" si="6"/>
        <v>0</v>
      </c>
    </row>
    <row r="22" spans="1:15" s="25" customFormat="1" ht="39.75" customHeight="1" x14ac:dyDescent="0.2">
      <c r="A22" s="26">
        <v>4</v>
      </c>
      <c r="B22" s="70" t="s">
        <v>49</v>
      </c>
      <c r="C22" s="33"/>
      <c r="D22" s="30">
        <v>1</v>
      </c>
      <c r="E22" s="30" t="s">
        <v>43</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ht="39.75" customHeight="1" x14ac:dyDescent="0.2">
      <c r="A23" s="26">
        <v>5</v>
      </c>
      <c r="B23" s="70" t="s">
        <v>50</v>
      </c>
      <c r="C23" s="33"/>
      <c r="D23" s="30">
        <v>1</v>
      </c>
      <c r="E23" s="30" t="s">
        <v>43</v>
      </c>
      <c r="F23" s="31"/>
      <c r="G23" s="32">
        <v>0</v>
      </c>
      <c r="H23" s="1">
        <f t="shared" ref="H23:H24" si="7">+ROUND(F23*G23,0)</f>
        <v>0</v>
      </c>
      <c r="I23" s="32">
        <v>0</v>
      </c>
      <c r="J23" s="1">
        <f t="shared" ref="J23:J24" si="8">ROUND(F23*I23,0)</f>
        <v>0</v>
      </c>
      <c r="K23" s="1">
        <f t="shared" ref="K23:K24" si="9">ROUND(F23+H23+J23,0)</f>
        <v>0</v>
      </c>
      <c r="L23" s="1">
        <f t="shared" ref="L23:L24" si="10">ROUND(F23*D23,0)</f>
        <v>0</v>
      </c>
      <c r="M23" s="1">
        <f t="shared" ref="M23:M24" si="11">ROUND(D23*H23,0)</f>
        <v>0</v>
      </c>
      <c r="N23" s="1">
        <f t="shared" ref="N23:N24" si="12">ROUND(J23*D23,0)</f>
        <v>0</v>
      </c>
      <c r="O23" s="2">
        <f t="shared" ref="O23:O24" si="13">ROUND(L23+N23+M23,0)</f>
        <v>0</v>
      </c>
    </row>
    <row r="24" spans="1:15" s="25" customFormat="1" ht="39.75" customHeight="1" x14ac:dyDescent="0.2">
      <c r="A24" s="26">
        <v>6</v>
      </c>
      <c r="B24" s="70" t="s">
        <v>51</v>
      </c>
      <c r="C24" s="33"/>
      <c r="D24" s="30">
        <v>1</v>
      </c>
      <c r="E24" s="30" t="s">
        <v>43</v>
      </c>
      <c r="F24" s="31"/>
      <c r="G24" s="32">
        <v>0</v>
      </c>
      <c r="H24" s="1">
        <f t="shared" si="7"/>
        <v>0</v>
      </c>
      <c r="I24" s="32">
        <v>0</v>
      </c>
      <c r="J24" s="1">
        <f t="shared" si="8"/>
        <v>0</v>
      </c>
      <c r="K24" s="1">
        <f t="shared" si="9"/>
        <v>0</v>
      </c>
      <c r="L24" s="1">
        <f t="shared" si="10"/>
        <v>0</v>
      </c>
      <c r="M24" s="1">
        <f t="shared" si="11"/>
        <v>0</v>
      </c>
      <c r="N24" s="1">
        <f t="shared" si="12"/>
        <v>0</v>
      </c>
      <c r="O24" s="2">
        <f t="shared" si="13"/>
        <v>0</v>
      </c>
    </row>
    <row r="25" spans="1:15" s="25" customFormat="1" ht="53.25" customHeight="1" x14ac:dyDescent="0.2">
      <c r="A25" s="26">
        <v>7</v>
      </c>
      <c r="B25" s="70" t="s">
        <v>52</v>
      </c>
      <c r="C25" s="33"/>
      <c r="D25" s="30">
        <v>1</v>
      </c>
      <c r="E25" s="30" t="s">
        <v>43</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ht="51" customHeight="1" x14ac:dyDescent="0.2">
      <c r="A26" s="26">
        <v>8</v>
      </c>
      <c r="B26" s="70" t="s">
        <v>53</v>
      </c>
      <c r="C26" s="33"/>
      <c r="D26" s="30">
        <v>1</v>
      </c>
      <c r="E26" s="30" t="s">
        <v>43</v>
      </c>
      <c r="F26" s="31"/>
      <c r="G26" s="32">
        <v>0</v>
      </c>
      <c r="H26" s="1">
        <f t="shared" ref="H26:H27" si="14">+ROUND(F26*G26,0)</f>
        <v>0</v>
      </c>
      <c r="I26" s="32">
        <v>0</v>
      </c>
      <c r="J26" s="1">
        <f t="shared" ref="J26:J27" si="15">ROUND(F26*I26,0)</f>
        <v>0</v>
      </c>
      <c r="K26" s="1">
        <f t="shared" ref="K26:K27" si="16">ROUND(F26+H26+J26,0)</f>
        <v>0</v>
      </c>
      <c r="L26" s="1">
        <f t="shared" ref="L26:L27" si="17">ROUND(F26*D26,0)</f>
        <v>0</v>
      </c>
      <c r="M26" s="1">
        <f t="shared" ref="M26:M27" si="18">ROUND(D26*H26,0)</f>
        <v>0</v>
      </c>
      <c r="N26" s="1">
        <f t="shared" ref="N26:N27" si="19">ROUND(J26*D26,0)</f>
        <v>0</v>
      </c>
      <c r="O26" s="2">
        <f t="shared" ref="O26:O27" si="20">ROUND(L26+N26+M26,0)</f>
        <v>0</v>
      </c>
    </row>
    <row r="27" spans="1:15" s="25" customFormat="1" ht="39.75" customHeight="1" x14ac:dyDescent="0.2">
      <c r="A27" s="26">
        <v>9</v>
      </c>
      <c r="B27" s="70" t="s">
        <v>54</v>
      </c>
      <c r="C27" s="33"/>
      <c r="D27" s="30">
        <v>1</v>
      </c>
      <c r="E27" s="30" t="s">
        <v>43</v>
      </c>
      <c r="F27" s="31"/>
      <c r="G27" s="32">
        <v>0</v>
      </c>
      <c r="H27" s="1">
        <f t="shared" si="14"/>
        <v>0</v>
      </c>
      <c r="I27" s="32">
        <v>0</v>
      </c>
      <c r="J27" s="1">
        <f t="shared" si="15"/>
        <v>0</v>
      </c>
      <c r="K27" s="1">
        <f t="shared" si="16"/>
        <v>0</v>
      </c>
      <c r="L27" s="1">
        <f t="shared" si="17"/>
        <v>0</v>
      </c>
      <c r="M27" s="1">
        <f t="shared" si="18"/>
        <v>0</v>
      </c>
      <c r="N27" s="1">
        <f t="shared" si="19"/>
        <v>0</v>
      </c>
      <c r="O27" s="2">
        <f t="shared" si="20"/>
        <v>0</v>
      </c>
    </row>
    <row r="28" spans="1:15" s="25" customFormat="1" ht="39.75" customHeight="1" x14ac:dyDescent="0.2">
      <c r="A28" s="26">
        <v>10</v>
      </c>
      <c r="B28" s="70" t="s">
        <v>55</v>
      </c>
      <c r="C28" s="33"/>
      <c r="D28" s="30">
        <v>1</v>
      </c>
      <c r="E28" s="30" t="s">
        <v>43</v>
      </c>
      <c r="F28" s="31"/>
      <c r="G28" s="32">
        <v>0</v>
      </c>
      <c r="H28" s="1">
        <f>+ROUND(F28*G28,0)</f>
        <v>0</v>
      </c>
      <c r="I28" s="32">
        <v>0</v>
      </c>
      <c r="J28" s="1">
        <f>ROUND(F28*I28,0)</f>
        <v>0</v>
      </c>
      <c r="K28" s="1">
        <f>ROUND(F28+H28+J28,0)</f>
        <v>0</v>
      </c>
      <c r="L28" s="1">
        <f>ROUND(F28*D28,0)</f>
        <v>0</v>
      </c>
      <c r="M28" s="1">
        <f>ROUND(D28*H28,0)</f>
        <v>0</v>
      </c>
      <c r="N28" s="1">
        <f>ROUND(J28*D28,0)</f>
        <v>0</v>
      </c>
      <c r="O28" s="2">
        <f>ROUND(L28+N28+M28,0)</f>
        <v>0</v>
      </c>
    </row>
    <row r="29" spans="1:15" s="25" customFormat="1" ht="55.5" customHeight="1" x14ac:dyDescent="0.2">
      <c r="A29" s="26">
        <v>11</v>
      </c>
      <c r="B29" s="70" t="s">
        <v>56</v>
      </c>
      <c r="C29" s="33"/>
      <c r="D29" s="30">
        <v>1</v>
      </c>
      <c r="E29" s="30" t="s">
        <v>43</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ht="49.5" customHeight="1" x14ac:dyDescent="0.2">
      <c r="A30" s="26">
        <v>12</v>
      </c>
      <c r="B30" s="70" t="s">
        <v>57</v>
      </c>
      <c r="C30" s="33"/>
      <c r="D30" s="30">
        <v>1</v>
      </c>
      <c r="E30" s="30" t="s">
        <v>43</v>
      </c>
      <c r="F30" s="31"/>
      <c r="G30" s="32">
        <v>0</v>
      </c>
      <c r="H30" s="1">
        <f t="shared" ref="H30:H31" si="21">+ROUND(F30*G30,0)</f>
        <v>0</v>
      </c>
      <c r="I30" s="32">
        <v>0</v>
      </c>
      <c r="J30" s="1">
        <f t="shared" ref="J30:J31" si="22">ROUND(F30*I30,0)</f>
        <v>0</v>
      </c>
      <c r="K30" s="1">
        <f t="shared" ref="K30:K31" si="23">ROUND(F30+H30+J30,0)</f>
        <v>0</v>
      </c>
      <c r="L30" s="1">
        <f t="shared" ref="L30:L31" si="24">ROUND(F30*D30,0)</f>
        <v>0</v>
      </c>
      <c r="M30" s="1">
        <f t="shared" ref="M30:M31" si="25">ROUND(D30*H30,0)</f>
        <v>0</v>
      </c>
      <c r="N30" s="1">
        <f t="shared" ref="N30:N31" si="26">ROUND(J30*D30,0)</f>
        <v>0</v>
      </c>
      <c r="O30" s="2">
        <f t="shared" ref="O30:O31" si="27">ROUND(L30+N30+M30,0)</f>
        <v>0</v>
      </c>
    </row>
    <row r="31" spans="1:15" s="25" customFormat="1" ht="39.75" customHeight="1" x14ac:dyDescent="0.2">
      <c r="A31" s="26">
        <v>13</v>
      </c>
      <c r="B31" s="70" t="s">
        <v>58</v>
      </c>
      <c r="C31" s="33"/>
      <c r="D31" s="30">
        <v>1</v>
      </c>
      <c r="E31" s="30" t="s">
        <v>45</v>
      </c>
      <c r="F31" s="31"/>
      <c r="G31" s="32">
        <v>0</v>
      </c>
      <c r="H31" s="1">
        <f t="shared" si="21"/>
        <v>0</v>
      </c>
      <c r="I31" s="32">
        <v>0</v>
      </c>
      <c r="J31" s="1">
        <f t="shared" si="22"/>
        <v>0</v>
      </c>
      <c r="K31" s="1">
        <f t="shared" si="23"/>
        <v>0</v>
      </c>
      <c r="L31" s="1">
        <f t="shared" si="24"/>
        <v>0</v>
      </c>
      <c r="M31" s="1">
        <f t="shared" si="25"/>
        <v>0</v>
      </c>
      <c r="N31" s="1">
        <f t="shared" si="26"/>
        <v>0</v>
      </c>
      <c r="O31" s="2">
        <f t="shared" si="27"/>
        <v>0</v>
      </c>
    </row>
    <row r="32" spans="1:15" s="25" customFormat="1" ht="39.75" customHeight="1" x14ac:dyDescent="0.2">
      <c r="A32" s="26">
        <v>14</v>
      </c>
      <c r="B32" s="70" t="s">
        <v>59</v>
      </c>
      <c r="C32" s="33"/>
      <c r="D32" s="30">
        <v>1</v>
      </c>
      <c r="E32" s="30" t="s">
        <v>45</v>
      </c>
      <c r="F32" s="31"/>
      <c r="G32" s="32">
        <v>0</v>
      </c>
      <c r="H32" s="1">
        <f>+ROUND(F32*G32,0)</f>
        <v>0</v>
      </c>
      <c r="I32" s="32">
        <v>0</v>
      </c>
      <c r="J32" s="1">
        <f>ROUND(F32*I32,0)</f>
        <v>0</v>
      </c>
      <c r="K32" s="1">
        <f>ROUND(F32+H32+J32,0)</f>
        <v>0</v>
      </c>
      <c r="L32" s="1">
        <f>ROUND(F32*D32,0)</f>
        <v>0</v>
      </c>
      <c r="M32" s="1">
        <f>ROUND(D32*H32,0)</f>
        <v>0</v>
      </c>
      <c r="N32" s="1">
        <f>ROUND(J32*D32,0)</f>
        <v>0</v>
      </c>
      <c r="O32" s="2">
        <f>ROUND(L32+N32+M32,0)</f>
        <v>0</v>
      </c>
    </row>
    <row r="33" spans="1:15" s="25" customFormat="1" ht="46.5" customHeight="1" x14ac:dyDescent="0.25">
      <c r="A33" s="26">
        <v>15</v>
      </c>
      <c r="B33" s="71" t="s">
        <v>60</v>
      </c>
      <c r="C33" s="33"/>
      <c r="D33" s="30">
        <v>1</v>
      </c>
      <c r="E33" s="30" t="s">
        <v>43</v>
      </c>
      <c r="F33" s="31"/>
      <c r="G33" s="32">
        <v>0</v>
      </c>
      <c r="H33" s="1">
        <f t="shared" ref="H33:H34" si="28">+ROUND(F33*G33,0)</f>
        <v>0</v>
      </c>
      <c r="I33" s="32">
        <v>0</v>
      </c>
      <c r="J33" s="1">
        <f t="shared" ref="J33:J34" si="29">ROUND(F33*I33,0)</f>
        <v>0</v>
      </c>
      <c r="K33" s="1">
        <f t="shared" ref="K33:K34" si="30">ROUND(F33+H33+J33,0)</f>
        <v>0</v>
      </c>
      <c r="L33" s="1">
        <f t="shared" ref="L33:L34" si="31">ROUND(F33*D33,0)</f>
        <v>0</v>
      </c>
      <c r="M33" s="1">
        <f t="shared" ref="M33:M34" si="32">ROUND(D33*H33,0)</f>
        <v>0</v>
      </c>
      <c r="N33" s="1">
        <f t="shared" ref="N33:N34" si="33">ROUND(J33*D33,0)</f>
        <v>0</v>
      </c>
      <c r="O33" s="2">
        <f t="shared" ref="O33:O34" si="34">ROUND(L33+N33+M33,0)</f>
        <v>0</v>
      </c>
    </row>
    <row r="34" spans="1:15" s="25" customFormat="1" ht="46.5" customHeight="1" x14ac:dyDescent="0.25">
      <c r="A34" s="26">
        <v>16</v>
      </c>
      <c r="B34" s="71" t="s">
        <v>61</v>
      </c>
      <c r="C34" s="33"/>
      <c r="D34" s="30">
        <v>1</v>
      </c>
      <c r="E34" s="30" t="s">
        <v>43</v>
      </c>
      <c r="F34" s="31"/>
      <c r="G34" s="32">
        <v>0</v>
      </c>
      <c r="H34" s="1">
        <f t="shared" si="28"/>
        <v>0</v>
      </c>
      <c r="I34" s="32">
        <v>0</v>
      </c>
      <c r="J34" s="1">
        <f t="shared" si="29"/>
        <v>0</v>
      </c>
      <c r="K34" s="1">
        <f t="shared" si="30"/>
        <v>0</v>
      </c>
      <c r="L34" s="1">
        <f t="shared" si="31"/>
        <v>0</v>
      </c>
      <c r="M34" s="1">
        <f t="shared" si="32"/>
        <v>0</v>
      </c>
      <c r="N34" s="1">
        <f t="shared" si="33"/>
        <v>0</v>
      </c>
      <c r="O34" s="2">
        <f t="shared" si="34"/>
        <v>0</v>
      </c>
    </row>
    <row r="35" spans="1:15" s="25" customFormat="1" ht="83.25" customHeight="1" x14ac:dyDescent="0.25">
      <c r="A35" s="26">
        <v>17</v>
      </c>
      <c r="B35" s="71" t="s">
        <v>62</v>
      </c>
      <c r="C35" s="33"/>
      <c r="D35" s="30">
        <v>1</v>
      </c>
      <c r="E35" s="30" t="s">
        <v>45</v>
      </c>
      <c r="F35" s="31"/>
      <c r="G35" s="32">
        <v>0</v>
      </c>
      <c r="H35" s="1">
        <f>+ROUND(F35*G35,0)</f>
        <v>0</v>
      </c>
      <c r="I35" s="32">
        <v>0</v>
      </c>
      <c r="J35" s="1">
        <f>ROUND(F35*I35,0)</f>
        <v>0</v>
      </c>
      <c r="K35" s="1">
        <f>ROUND(F35+H35+J35,0)</f>
        <v>0</v>
      </c>
      <c r="L35" s="1">
        <f>ROUND(F35*D35,0)</f>
        <v>0</v>
      </c>
      <c r="M35" s="1">
        <f>ROUND(D35*H35,0)</f>
        <v>0</v>
      </c>
      <c r="N35" s="1">
        <f>ROUND(J35*D35,0)</f>
        <v>0</v>
      </c>
      <c r="O35" s="2">
        <f>ROUND(L35+N35+M35,0)</f>
        <v>0</v>
      </c>
    </row>
    <row r="36" spans="1:15" s="25" customFormat="1" ht="50.25" customHeight="1" x14ac:dyDescent="0.2">
      <c r="A36" s="26">
        <v>18</v>
      </c>
      <c r="B36" s="70" t="s">
        <v>63</v>
      </c>
      <c r="C36" s="33"/>
      <c r="D36" s="30">
        <v>1</v>
      </c>
      <c r="E36" s="30" t="s">
        <v>43</v>
      </c>
      <c r="F36" s="31"/>
      <c r="G36" s="32">
        <v>0</v>
      </c>
      <c r="H36" s="1">
        <f t="shared" ref="H36:H37" si="35">+ROUND(F36*G36,0)</f>
        <v>0</v>
      </c>
      <c r="I36" s="32">
        <v>0</v>
      </c>
      <c r="J36" s="1">
        <f t="shared" ref="J36:J37" si="36">ROUND(F36*I36,0)</f>
        <v>0</v>
      </c>
      <c r="K36" s="1">
        <f t="shared" ref="K36:K37" si="37">ROUND(F36+H36+J36,0)</f>
        <v>0</v>
      </c>
      <c r="L36" s="1">
        <f t="shared" ref="L36:L37" si="38">ROUND(F36*D36,0)</f>
        <v>0</v>
      </c>
      <c r="M36" s="1">
        <f t="shared" ref="M36:M37" si="39">ROUND(D36*H36,0)</f>
        <v>0</v>
      </c>
      <c r="N36" s="1">
        <f t="shared" ref="N36:N37" si="40">ROUND(J36*D36,0)</f>
        <v>0</v>
      </c>
      <c r="O36" s="2">
        <f t="shared" ref="O36:O37" si="41">ROUND(L36+N36+M36,0)</f>
        <v>0</v>
      </c>
    </row>
    <row r="37" spans="1:15" s="25" customFormat="1" ht="66" customHeight="1" x14ac:dyDescent="0.2">
      <c r="A37" s="26">
        <v>19</v>
      </c>
      <c r="B37" s="70" t="s">
        <v>64</v>
      </c>
      <c r="C37" s="33"/>
      <c r="D37" s="30">
        <v>1</v>
      </c>
      <c r="E37" s="30" t="s">
        <v>43</v>
      </c>
      <c r="F37" s="31"/>
      <c r="G37" s="32">
        <v>0</v>
      </c>
      <c r="H37" s="1">
        <f t="shared" si="35"/>
        <v>0</v>
      </c>
      <c r="I37" s="32">
        <v>0</v>
      </c>
      <c r="J37" s="1">
        <f t="shared" si="36"/>
        <v>0</v>
      </c>
      <c r="K37" s="1">
        <f t="shared" si="37"/>
        <v>0</v>
      </c>
      <c r="L37" s="1">
        <f t="shared" si="38"/>
        <v>0</v>
      </c>
      <c r="M37" s="1">
        <f t="shared" si="39"/>
        <v>0</v>
      </c>
      <c r="N37" s="1">
        <f t="shared" si="40"/>
        <v>0</v>
      </c>
      <c r="O37" s="2">
        <f t="shared" si="41"/>
        <v>0</v>
      </c>
    </row>
    <row r="38" spans="1:15" s="25" customFormat="1" ht="53.25" customHeight="1" x14ac:dyDescent="0.2">
      <c r="A38" s="26">
        <v>20</v>
      </c>
      <c r="B38" s="70" t="s">
        <v>65</v>
      </c>
      <c r="C38" s="33"/>
      <c r="D38" s="30">
        <v>1</v>
      </c>
      <c r="E38" s="30" t="s">
        <v>45</v>
      </c>
      <c r="F38" s="31"/>
      <c r="G38" s="32">
        <v>0</v>
      </c>
      <c r="H38" s="1">
        <f>+ROUND(F38*G38,0)</f>
        <v>0</v>
      </c>
      <c r="I38" s="32">
        <v>0</v>
      </c>
      <c r="J38" s="1">
        <f>ROUND(F38*I38,0)</f>
        <v>0</v>
      </c>
      <c r="K38" s="1">
        <f>ROUND(F38+H38+J38,0)</f>
        <v>0</v>
      </c>
      <c r="L38" s="1">
        <f>ROUND(F38*D38,0)</f>
        <v>0</v>
      </c>
      <c r="M38" s="1">
        <f>ROUND(D38*H38,0)</f>
        <v>0</v>
      </c>
      <c r="N38" s="1">
        <f>ROUND(J38*D38,0)</f>
        <v>0</v>
      </c>
      <c r="O38" s="2">
        <f>ROUND(L38+N38+M38,0)</f>
        <v>0</v>
      </c>
    </row>
    <row r="39" spans="1:15" s="25" customFormat="1" ht="108" customHeight="1" x14ac:dyDescent="0.2">
      <c r="A39" s="26">
        <v>21</v>
      </c>
      <c r="B39" s="70" t="s">
        <v>66</v>
      </c>
      <c r="C39" s="33"/>
      <c r="D39" s="30">
        <v>1</v>
      </c>
      <c r="E39" s="30" t="s">
        <v>43</v>
      </c>
      <c r="F39" s="31"/>
      <c r="G39" s="32">
        <v>0</v>
      </c>
      <c r="H39" s="1">
        <f t="shared" ref="H39" si="42">+ROUND(F39*G39,0)</f>
        <v>0</v>
      </c>
      <c r="I39" s="32">
        <v>0</v>
      </c>
      <c r="J39" s="1">
        <f t="shared" ref="J39" si="43">ROUND(F39*I39,0)</f>
        <v>0</v>
      </c>
      <c r="K39" s="1">
        <f t="shared" ref="K39" si="44">ROUND(F39+H39+J39,0)</f>
        <v>0</v>
      </c>
      <c r="L39" s="1">
        <f t="shared" ref="L39" si="45">ROUND(F39*D39,0)</f>
        <v>0</v>
      </c>
      <c r="M39" s="1">
        <f t="shared" ref="M39" si="46">ROUND(D39*H39,0)</f>
        <v>0</v>
      </c>
      <c r="N39" s="1">
        <f t="shared" ref="N39" si="47">ROUND(J39*D39,0)</f>
        <v>0</v>
      </c>
      <c r="O39" s="2">
        <f t="shared" ref="O39" si="48">ROUND(L39+N39+M39,0)</f>
        <v>0</v>
      </c>
    </row>
    <row r="40" spans="1:15" s="25" customFormat="1" ht="42" customHeight="1" thickBot="1" x14ac:dyDescent="0.25">
      <c r="A40" s="20"/>
      <c r="B40" s="51"/>
      <c r="C40" s="51"/>
      <c r="D40" s="51"/>
      <c r="E40" s="51"/>
      <c r="F40" s="51"/>
      <c r="G40" s="51"/>
      <c r="H40" s="51"/>
      <c r="I40" s="51"/>
      <c r="J40" s="51"/>
      <c r="K40" s="51"/>
      <c r="L40" s="51"/>
      <c r="M40" s="52" t="s">
        <v>36</v>
      </c>
      <c r="N40" s="52"/>
      <c r="O40" s="4">
        <f>SUMIF(G:G,0%,L:L)</f>
        <v>0</v>
      </c>
    </row>
    <row r="41" spans="1:15" s="25" customFormat="1" ht="39" customHeight="1" thickBot="1" x14ac:dyDescent="0.25">
      <c r="A41" s="37" t="s">
        <v>24</v>
      </c>
      <c r="B41" s="38"/>
      <c r="C41" s="38"/>
      <c r="D41" s="38"/>
      <c r="E41" s="38"/>
      <c r="F41" s="38"/>
      <c r="G41" s="38"/>
      <c r="H41" s="38"/>
      <c r="I41" s="38"/>
      <c r="J41" s="38"/>
      <c r="K41" s="38"/>
      <c r="L41" s="38"/>
      <c r="M41" s="52" t="s">
        <v>10</v>
      </c>
      <c r="N41" s="52"/>
      <c r="O41" s="4">
        <f>SUMIF(G:G,5%,L:L)</f>
        <v>0</v>
      </c>
    </row>
    <row r="42" spans="1:15" s="25" customFormat="1" ht="30" customHeight="1" x14ac:dyDescent="0.2">
      <c r="A42" s="34" t="s">
        <v>41</v>
      </c>
      <c r="B42" s="34"/>
      <c r="C42" s="34"/>
      <c r="D42" s="34"/>
      <c r="E42" s="34"/>
      <c r="F42" s="34"/>
      <c r="G42" s="34"/>
      <c r="H42" s="34"/>
      <c r="I42" s="34"/>
      <c r="J42" s="34"/>
      <c r="K42" s="34"/>
      <c r="L42" s="35"/>
      <c r="M42" s="52" t="s">
        <v>11</v>
      </c>
      <c r="N42" s="52"/>
      <c r="O42" s="4">
        <f>SUMIF(G:G,19%,L:L)</f>
        <v>0</v>
      </c>
    </row>
    <row r="43" spans="1:15" s="25" customFormat="1" ht="30" customHeight="1" x14ac:dyDescent="0.2">
      <c r="A43" s="36"/>
      <c r="B43" s="36"/>
      <c r="C43" s="36"/>
      <c r="D43" s="36"/>
      <c r="E43" s="36"/>
      <c r="F43" s="36"/>
      <c r="G43" s="36"/>
      <c r="H43" s="36"/>
      <c r="I43" s="36"/>
      <c r="J43" s="36"/>
      <c r="K43" s="36"/>
      <c r="L43" s="36"/>
      <c r="M43" s="53" t="s">
        <v>7</v>
      </c>
      <c r="N43" s="54"/>
      <c r="O43" s="5">
        <f>SUM(O40:O42)</f>
        <v>0</v>
      </c>
    </row>
    <row r="44" spans="1:15" s="25" customFormat="1" ht="30" customHeight="1" x14ac:dyDescent="0.2">
      <c r="A44" s="36"/>
      <c r="B44" s="36"/>
      <c r="C44" s="36"/>
      <c r="D44" s="36"/>
      <c r="E44" s="36"/>
      <c r="F44" s="36"/>
      <c r="G44" s="36"/>
      <c r="H44" s="36"/>
      <c r="I44" s="36"/>
      <c r="J44" s="36"/>
      <c r="K44" s="36"/>
      <c r="L44" s="36"/>
      <c r="M44" s="55" t="s">
        <v>12</v>
      </c>
      <c r="N44" s="56"/>
      <c r="O44" s="6">
        <f>ROUND(O41*5%,0)</f>
        <v>0</v>
      </c>
    </row>
    <row r="45" spans="1:15" s="25" customFormat="1" ht="30" customHeight="1" x14ac:dyDescent="0.2">
      <c r="A45" s="36"/>
      <c r="B45" s="36"/>
      <c r="C45" s="36"/>
      <c r="D45" s="36"/>
      <c r="E45" s="36"/>
      <c r="F45" s="36"/>
      <c r="G45" s="36"/>
      <c r="H45" s="36"/>
      <c r="I45" s="36"/>
      <c r="J45" s="36"/>
      <c r="K45" s="36"/>
      <c r="L45" s="36"/>
      <c r="M45" s="55" t="s">
        <v>13</v>
      </c>
      <c r="N45" s="56"/>
      <c r="O45" s="4">
        <f>ROUND(O42*19%,0)</f>
        <v>0</v>
      </c>
    </row>
    <row r="46" spans="1:15" s="25" customFormat="1" ht="30" customHeight="1" x14ac:dyDescent="0.2">
      <c r="A46" s="36"/>
      <c r="B46" s="36"/>
      <c r="C46" s="36"/>
      <c r="D46" s="36"/>
      <c r="E46" s="36"/>
      <c r="F46" s="36"/>
      <c r="G46" s="36"/>
      <c r="H46" s="36"/>
      <c r="I46" s="36"/>
      <c r="J46" s="36"/>
      <c r="K46" s="36"/>
      <c r="L46" s="36"/>
      <c r="M46" s="53" t="s">
        <v>14</v>
      </c>
      <c r="N46" s="54"/>
      <c r="O46" s="5">
        <f>SUM(O44:O45)</f>
        <v>0</v>
      </c>
    </row>
    <row r="47" spans="1:15" s="25" customFormat="1" ht="30" customHeight="1" x14ac:dyDescent="0.2">
      <c r="A47" s="36"/>
      <c r="B47" s="36"/>
      <c r="C47" s="36"/>
      <c r="D47" s="36"/>
      <c r="E47" s="36"/>
      <c r="F47" s="36"/>
      <c r="G47" s="36"/>
      <c r="H47" s="36"/>
      <c r="I47" s="36"/>
      <c r="J47" s="36"/>
      <c r="K47" s="36"/>
      <c r="L47" s="36"/>
      <c r="M47" s="67" t="s">
        <v>34</v>
      </c>
      <c r="N47" s="68"/>
      <c r="O47" s="4">
        <f>ROUND(SUM(N19:N20),0)</f>
        <v>0</v>
      </c>
    </row>
    <row r="48" spans="1:15" s="25" customFormat="1" ht="42" customHeight="1" x14ac:dyDescent="0.2">
      <c r="A48" s="36"/>
      <c r="B48" s="36"/>
      <c r="C48" s="36"/>
      <c r="D48" s="36"/>
      <c r="E48" s="36"/>
      <c r="F48" s="36"/>
      <c r="G48" s="36"/>
      <c r="H48" s="36"/>
      <c r="I48" s="36"/>
      <c r="J48" s="36"/>
      <c r="K48" s="36"/>
      <c r="L48" s="36"/>
      <c r="M48" s="65" t="s">
        <v>33</v>
      </c>
      <c r="N48" s="66"/>
      <c r="O48" s="5">
        <f>SUM(O47)</f>
        <v>0</v>
      </c>
    </row>
    <row r="49" spans="1:15" s="25" customFormat="1" ht="30" customHeight="1" x14ac:dyDescent="0.2">
      <c r="A49" s="36"/>
      <c r="B49" s="36"/>
      <c r="C49" s="36"/>
      <c r="D49" s="36"/>
      <c r="E49" s="36"/>
      <c r="F49" s="36"/>
      <c r="G49" s="36"/>
      <c r="H49" s="36"/>
      <c r="I49" s="36"/>
      <c r="J49" s="36"/>
      <c r="K49" s="36"/>
      <c r="L49" s="36"/>
      <c r="M49" s="65" t="s">
        <v>15</v>
      </c>
      <c r="N49" s="66"/>
      <c r="O49" s="5">
        <f>+O43+O46+O48</f>
        <v>0</v>
      </c>
    </row>
    <row r="52" spans="1:15" x14ac:dyDescent="0.25">
      <c r="B52" s="8"/>
      <c r="C52" s="8"/>
    </row>
    <row r="53" spans="1:15" x14ac:dyDescent="0.25">
      <c r="B53" s="49"/>
      <c r="C53" s="49"/>
    </row>
    <row r="54" spans="1:15" ht="15.75" thickBot="1" x14ac:dyDescent="0.3">
      <c r="B54" s="50"/>
      <c r="C54" s="50"/>
    </row>
    <row r="55" spans="1:15" x14ac:dyDescent="0.25">
      <c r="B55" s="40" t="s">
        <v>20</v>
      </c>
      <c r="C55" s="40"/>
    </row>
    <row r="57" spans="1:15" x14ac:dyDescent="0.25">
      <c r="A57" s="27" t="s">
        <v>42</v>
      </c>
    </row>
  </sheetData>
  <sheetProtection sheet="1" selectLockedCells="1"/>
  <mergeCells count="30">
    <mergeCell ref="M46:N46"/>
    <mergeCell ref="M49:N49"/>
    <mergeCell ref="M47:N47"/>
    <mergeCell ref="M48:N48"/>
    <mergeCell ref="N2:O2"/>
    <mergeCell ref="N3:O3"/>
    <mergeCell ref="N4:O4"/>
    <mergeCell ref="N5:O5"/>
    <mergeCell ref="A2:A5"/>
    <mergeCell ref="D11:G11"/>
    <mergeCell ref="A11:B15"/>
    <mergeCell ref="B2:M2"/>
    <mergeCell ref="B3:M3"/>
    <mergeCell ref="B4:M5"/>
    <mergeCell ref="A42:L49"/>
    <mergeCell ref="A41:L41"/>
    <mergeCell ref="A9:B9"/>
    <mergeCell ref="B55:C55"/>
    <mergeCell ref="D13:G13"/>
    <mergeCell ref="D15:G15"/>
    <mergeCell ref="F9:G9"/>
    <mergeCell ref="L9:N9"/>
    <mergeCell ref="B53:C54"/>
    <mergeCell ref="B40:L40"/>
    <mergeCell ref="M40:N40"/>
    <mergeCell ref="M41:N41"/>
    <mergeCell ref="M42:N42"/>
    <mergeCell ref="M43:N43"/>
    <mergeCell ref="M44:N44"/>
    <mergeCell ref="M45:N45"/>
  </mergeCells>
  <dataValidations count="1">
    <dataValidation type="whole" allowBlank="1" showInputMessage="1" showErrorMessage="1" sqref="F19:F3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G19:G39</xm:sqref>
        </x14:dataValidation>
        <x14:dataValidation type="list" allowBlank="1" showInputMessage="1" showErrorMessage="1">
          <x14:formula1>
            <xm:f>Hoja2!$F$7:$F$8</xm:f>
          </x14:formula1>
          <xm:sqref>I19:I39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2023-04-10T20:14:02Z</dcterms:modified>
</cp:coreProperties>
</file>