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OFICINA DE COMPRAS\OneDrive - UNIVERSIDAD DE CUNDINAMARCA\COMPRAS\2023\32.1-18 CONTRATOS 2023\32.1-18.1 CONTRATOS ORDEN CONTRACTUAL DE COMPRA\S-CD-028 BICIPARQUEADEROS\"/>
    </mc:Choice>
  </mc:AlternateContent>
  <bookViews>
    <workbookView xWindow="-120" yWindow="-120" windowWidth="21840" windowHeight="13140"/>
  </bookViews>
  <sheets>
    <sheet name="JUSTIFICACION DE PRECIOS" sheetId="2" r:id="rId1"/>
    <sheet name="Hoja1" sheetId="3" state="hidden" r:id="rId2"/>
  </sheets>
  <definedNames>
    <definedName name="_xlnm.Print_Area" localSheetId="0">'JUSTIFICACION DE PRECIOS'!$A$1:$N$91</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B78" i="2" l="1"/>
  <c r="G14" i="2"/>
  <c r="G24" i="2" l="1"/>
  <c r="G78" i="2"/>
  <c r="M78" i="2" l="1"/>
  <c r="K78" i="2"/>
  <c r="I78" i="2"/>
  <c r="N78" i="2" l="1"/>
  <c r="G15" i="2"/>
  <c r="E54" i="3" l="1"/>
  <c r="E55" i="3" s="1"/>
  <c r="E56" i="3" s="1"/>
  <c r="E57" i="3" s="1"/>
  <c r="E58" i="3" s="1"/>
  <c r="E59" i="3" s="1"/>
  <c r="E60" i="3" s="1"/>
  <c r="E61" i="3" s="1"/>
  <c r="E62" i="3" s="1"/>
  <c r="E63" i="3" s="1"/>
  <c r="E64" i="3" s="1"/>
  <c r="E65" i="3" s="1"/>
  <c r="E66" i="3" s="1"/>
  <c r="E67" i="3" s="1"/>
  <c r="E68" i="3" s="1"/>
  <c r="E69" i="3" s="1"/>
  <c r="E70" i="3" s="1"/>
  <c r="E71" i="3" s="1"/>
  <c r="E72" i="3" s="1"/>
  <c r="E73" i="3" s="1"/>
  <c r="E74" i="3" s="1"/>
  <c r="E75" i="3" s="1"/>
  <c r="E76" i="3" s="1"/>
  <c r="E77" i="3" s="1"/>
  <c r="E78" i="3" s="1"/>
  <c r="E79" i="3" s="1"/>
  <c r="E80" i="3" s="1"/>
  <c r="E81" i="3" s="1"/>
  <c r="E82" i="3" s="1"/>
  <c r="E83" i="3" s="1"/>
  <c r="E84" i="3" s="1"/>
  <c r="E85" i="3" s="1"/>
  <c r="E86" i="3" s="1"/>
  <c r="E87" i="3" s="1"/>
  <c r="E88" i="3" s="1"/>
  <c r="E89" i="3" s="1"/>
  <c r="E90" i="3" s="1"/>
  <c r="E91" i="3" s="1"/>
  <c r="E92" i="3" s="1"/>
  <c r="E93" i="3" s="1"/>
  <c r="E94" i="3" s="1"/>
  <c r="E95" i="3" s="1"/>
  <c r="E96" i="3" s="1"/>
  <c r="E97" i="3" s="1"/>
  <c r="E98" i="3" s="1"/>
  <c r="E99" i="3" s="1"/>
  <c r="E100" i="3" s="1"/>
  <c r="E101" i="3" s="1"/>
  <c r="E102" i="3" s="1"/>
  <c r="E103" i="3" s="1"/>
  <c r="I24" i="2" l="1"/>
</calcChain>
</file>

<file path=xl/sharedStrings.xml><?xml version="1.0" encoding="utf-8"?>
<sst xmlns="http://schemas.openxmlformats.org/spreadsheetml/2006/main" count="54" uniqueCount="48">
  <si>
    <t>MACROPROCESO DE APOYO</t>
  </si>
  <si>
    <t xml:space="preserve">PROCESO GESTIÓN BIENES Y SERVICIOS </t>
  </si>
  <si>
    <t>PORCENTAJE MÍNIMO ACEPTABLE DEL P. 80%</t>
  </si>
  <si>
    <t>NUMERO DE PROPUESTAS</t>
  </si>
  <si>
    <t>NUMERO</t>
  </si>
  <si>
    <t>PORCENTAJE REPRESENTATIVO EN EL PRESUPUESTO OFICIAL</t>
  </si>
  <si>
    <t xml:space="preserve">ALERTA VALOR MÍNIMO ACEPTABLE </t>
  </si>
  <si>
    <t>Código Serie Documental (Ver Tabla de Retención Documental).</t>
  </si>
  <si>
    <t>VALOR PRESUPUESTO OFICIAL ESTIMADO POR LA UNVERSIDAD DE CUNDINAMARCA</t>
  </si>
  <si>
    <t>NOMBRE DEL COTIZANTE</t>
  </si>
  <si>
    <t>ANÁLISIS DE VALOR COTIZADO</t>
  </si>
  <si>
    <t xml:space="preserve">ASPECTOS OBLIGATORIOS </t>
  </si>
  <si>
    <t>VALOR ECONÓMICO DE LA OFERTA INCLUIDO IVA</t>
  </si>
  <si>
    <t xml:space="preserve">
POR LO ANTERIOR LA UNIVERSIDAD DE CUNDINAMARCA SOLICITA LA DESAGREGACIÓN DE LA PROPUESTA DE LA SIGUIENTE MANERA:
</t>
  </si>
  <si>
    <t>VALOR OFERTADO</t>
  </si>
  <si>
    <t>COSTO DEL BIEN Y SERVICIO U OBRA</t>
  </si>
  <si>
    <t xml:space="preserve">GASTOS GENERALES </t>
  </si>
  <si>
    <t>IMPREVISTOS</t>
  </si>
  <si>
    <t>UTILIDAD MARGINAL</t>
  </si>
  <si>
    <t>PORCENTAJE %</t>
  </si>
  <si>
    <t xml:space="preserve">VALOR </t>
  </si>
  <si>
    <t>DIFERENCIA ENTRE VALOR OFERTADO VS DESAGREGACION TOTAL OFERTA</t>
  </si>
  <si>
    <t>SEDE</t>
  </si>
  <si>
    <t>SECCIONAL</t>
  </si>
  <si>
    <t xml:space="preserve">EXTENSIONES </t>
  </si>
  <si>
    <t>FUSAGASUGÁ</t>
  </si>
  <si>
    <t>GIRARDOT</t>
  </si>
  <si>
    <t>UBATÉ</t>
  </si>
  <si>
    <t>CHÍA</t>
  </si>
  <si>
    <t>CHOCONTÁ</t>
  </si>
  <si>
    <t>FACATATIVÁ</t>
  </si>
  <si>
    <t>SOACHA</t>
  </si>
  <si>
    <t xml:space="preserve"> </t>
  </si>
  <si>
    <t>OBJETO</t>
  </si>
  <si>
    <t>NOMBRE DEL OFERENTE Y/O REPRESENTANTE LEGAL</t>
  </si>
  <si>
    <t>FIRMA DEL OFERENTE Y/O REPRESENTANTE LEGAL</t>
  </si>
  <si>
    <t>OBJETO:</t>
  </si>
  <si>
    <t>32.</t>
  </si>
  <si>
    <t>JUSTIFICACION ANÁLISIS DE PRECIOS ARTIFICIALMENTE BAJOS</t>
  </si>
  <si>
    <t xml:space="preserve">SEÑOR  COTIZANTE  RECUERDE QUE PARA LA DESAGREGACIÓN DE PRECIOS OFERTADOS DE ACUERDO  A  LA GUÍA PARA  EL MANEJO  DE OFERTAS  ARTIFICIALMENTE  BAJAS  EN PROCESOS DE CONTRATACIÓN, VERSIÓN G-MOAB-0 1, DE FECHA 18/04/2018, EXPEDIDA POR COLOMBIA COMPRA EFICIENTE, SE DETERMINÓ QUE EN LOS PROCESOS EN LOS QUE SE RECIBAN MENOS DE 5 OFERTAS SE APLICA LA SIGUIENTE REGLA:                                                                                                        REGLA GENERAL:                                                                                                                                                                                                                                                                                                                                                                                                                                                                                                                                                                                                                                                                                                                                                                                                             “En la comparación absoluta la Entidad Estatal contrasta el valor de cada oferta con el costo estimado de la provisión del bien o servicio de acuerdo con en el Estudio del Sector elaborado por la Entidad Estatal. Cuando la Entidad Estatal recibe menos de 5 ofertas debe solicitar aclaración a los proponentes cuyas ofertas sean menores en un 80%, o un mayor porcentaje, al costo total estimado por la Entidad Estatal.”          
</t>
  </si>
  <si>
    <t>CÓDIGO:  ABSr132</t>
  </si>
  <si>
    <t>VERSIÓN: 1</t>
  </si>
  <si>
    <t>VIGENCIA: 2022-01-28</t>
  </si>
  <si>
    <t>PÁGINA: 1 de 1</t>
  </si>
  <si>
    <r>
      <rPr>
        <b/>
        <sz val="10"/>
        <color theme="1"/>
        <rFont val="Arial"/>
        <family val="2"/>
      </rPr>
      <t>NOTA 1</t>
    </r>
    <r>
      <rPr>
        <sz val="10"/>
        <color theme="1"/>
        <rFont val="Arial"/>
        <family val="2"/>
      </rPr>
      <t xml:space="preserve">: Cuando la Universidad de Cundinamarca reciba Hasta (5) Cinco ofertas, es obligación por parte del Gestor de Compras constatar si el oferente allego las aclaraciones correspondientes a la oferta, cuando su valor ofertado sean menor en un 80%, del presupuesto Oficial. cómo se establece en ABSr097.   
</t>
    </r>
    <r>
      <rPr>
        <b/>
        <sz val="10"/>
        <color theme="1"/>
        <rFont val="Arial"/>
        <family val="2"/>
      </rPr>
      <t>Nota 2</t>
    </r>
    <r>
      <rPr>
        <sz val="10"/>
        <color theme="1"/>
        <rFont val="Arial"/>
        <family val="2"/>
      </rPr>
      <t xml:space="preserve">. Es obligación del oferente diligenciar el presente documento sin modificarlo cuando el valor ofertado está por debajo del 80% del presupuesto oficial estimado por la entidad, toda vez que hace parte integral de la cotización allega a la universidad. en caso contrario, será causal de rechazo.
</t>
    </r>
    <r>
      <rPr>
        <b/>
        <sz val="10"/>
        <color theme="1"/>
        <rFont val="Arial"/>
        <family val="2"/>
      </rPr>
      <t xml:space="preserve">Nota 3: </t>
    </r>
    <r>
      <rPr>
        <sz val="10"/>
        <color theme="1"/>
        <rFont val="Arial"/>
        <family val="2"/>
      </rPr>
      <t xml:space="preserve">Señor oferente es de obligatoriedad, que la justificación de los precios aparentemente bajos este soportados con evidencias que conlleve a la veracidad de la justificación, es decir, que el oferente debe allegar documentos que soporte dicha oferta ejemplos (si justifican que tienen vehículo propio, allegar documento de propiedad a nombre del oferente, si justifica ser distribuidores directos o que contiene acuerdos comerciales es necesario el certificado de los proveedores que lo acrediten, si la justificación está dada por el stock de inventarios que actualmente conserva, es necesario evidencia que los sustente, etc.…) es de aclarar que dicha información será sujeta a Análisis por parte de entidad, a la vez hará parte integral de la propuesta, en caso de no allegar dicha información con la oferta, esta será causal del rechazo. 
</t>
    </r>
    <r>
      <rPr>
        <b/>
        <sz val="10"/>
        <color theme="1"/>
        <rFont val="Arial"/>
        <family val="2"/>
      </rPr>
      <t>Nota 4</t>
    </r>
    <r>
      <rPr>
        <sz val="10"/>
        <color theme="1"/>
        <rFont val="Arial"/>
        <family val="2"/>
      </rPr>
      <t xml:space="preserve">. Señor oferente tenga en cuenta que la ficha se encuentra formulada, la cual no podrá ser modificada por ningún motivo, en caso de considerarse modificado dicho documento, la universidad de Cundinamarca no tendrá en cuenta la información contenida y a la vez rechazará la oferta económica.
</t>
    </r>
    <r>
      <rPr>
        <b/>
        <sz val="10"/>
        <color theme="1"/>
        <rFont val="Arial"/>
        <family val="2"/>
      </rPr>
      <t>NOTA 5</t>
    </r>
    <r>
      <rPr>
        <sz val="10"/>
        <color theme="1"/>
        <rFont val="Arial"/>
        <family val="2"/>
      </rPr>
      <t xml:space="preserve">: Las ofertas con precios aparentemente bajos se analizarán conforme en lo establecido por Colombia Compra Eficiente en su "Guía para el manejo de ofertas artificialmente bajas en Procesos de Contratación"
</t>
    </r>
    <r>
      <rPr>
        <b/>
        <sz val="10"/>
        <color theme="1"/>
        <rFont val="Arial"/>
        <family val="2"/>
      </rPr>
      <t>NOTA 6</t>
    </r>
    <r>
      <rPr>
        <sz val="10"/>
        <color theme="1"/>
        <rFont val="Arial"/>
        <family val="2"/>
      </rPr>
      <t xml:space="preserve">: Señor oferente tenga en cuenta que la ficha se encuentra formulada por lo tanto solo deberá llenar lo campos habilitados en la desagregación del precio de la oferta, a la vez recuerde que la plantilla no permite valores que superen el presupuesto oficial, como también se aclara que no se permite contener valores con decimales.
</t>
    </r>
    <r>
      <rPr>
        <b/>
        <sz val="10"/>
        <color theme="1"/>
        <rFont val="Arial"/>
        <family val="2"/>
      </rPr>
      <t>NOTA 7</t>
    </r>
    <r>
      <rPr>
        <sz val="10"/>
        <color theme="1"/>
        <rFont val="Arial"/>
        <family val="2"/>
      </rPr>
      <t xml:space="preserve"> Cuando el valor de la cotización supere el presupuesto oficial, será causal de rechazo conforme lo establecido en ABSr097 que soporta el proceso de cotización.    
</t>
    </r>
  </si>
  <si>
    <t>Justificación: "Recuerde que deberá adjuntar la evidencias que soporten lo indicado en este espacio"</t>
  </si>
  <si>
    <t>NOTA 8: señor oferente recuerde validar los datos contenidos en la columna DIFERENCIA ENTRE VALOR OFERTADO VS DESAGREGACION TOTAL OFERTA, toda vez que esta columna muestra si existe diferencia entre el valor ofertado y el total de la desagregación de la propuesta. Recuerde que la sumatoria de los porcentajes no podrán superar el 100% del valor ofertado y por lo tanto no deberán existir diferencias entre VALOR OFERTADO VS DESAGREGACION TOTAL OFERTA.</t>
  </si>
  <si>
    <t xml:space="preserve">“ADQUISICIÓN DE BICIPARQUEADEROS PARA LAS INSTALACIONES DE LA UNIVERSIDAD DE CUNDINAMARCA EXTENSIÓN SOACHA.”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</si>
</sst>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1" formatCode="_-* #,##0_-;\-* #,##0_-;_-* &quot;-&quot;_-;_-@_-"/>
    <numFmt numFmtId="43" formatCode="_-* #,##0.00_-;\-* #,##0.00_-;_-* &quot;-&quot;??_-;_-@_-"/>
    <numFmt numFmtId="164" formatCode="_-* #,##0_-;\-* #,##0_-;_-* &quot;-&quot;??_-;_-@_-"/>
    <numFmt numFmtId="165" formatCode="_-* #,##0.00_-;\-* #,##0.00_-;_-* &quot;-&quot;_-;_-@_-"/>
  </numFmts>
  <fonts count="13" x14ac:knownFonts="1">
    <font>
      <sz val="11"/>
      <color theme="1"/>
      <name val="Calibri"/>
      <family val="2"/>
      <scheme val="minor"/>
    </font>
    <font>
      <sz val="11"/>
      <color theme="1"/>
      <name val="Calibri"/>
      <family val="2"/>
      <scheme val="minor"/>
    </font>
    <font>
      <sz val="11"/>
      <color theme="1"/>
      <name val="Arial"/>
      <family val="2"/>
    </font>
    <font>
      <sz val="11"/>
      <color rgb="FF000000"/>
      <name val="Arial"/>
      <family val="2"/>
    </font>
    <font>
      <b/>
      <sz val="10"/>
      <color rgb="FF292929"/>
      <name val="Arial"/>
      <family val="2"/>
    </font>
    <font>
      <sz val="10"/>
      <color theme="1"/>
      <name val="Arial"/>
      <family val="2"/>
    </font>
    <font>
      <b/>
      <sz val="10"/>
      <color theme="0"/>
      <name val="Arial"/>
      <family val="2"/>
    </font>
    <font>
      <b/>
      <sz val="11"/>
      <color theme="1"/>
      <name val="Arial"/>
      <family val="2"/>
    </font>
    <font>
      <b/>
      <sz val="10"/>
      <color theme="1"/>
      <name val="Arial"/>
      <family val="2"/>
    </font>
    <font>
      <sz val="10"/>
      <name val="Arial"/>
      <family val="2"/>
    </font>
    <font>
      <sz val="11"/>
      <color rgb="FF202124"/>
      <name val="Arial"/>
      <family val="2"/>
    </font>
    <font>
      <sz val="11"/>
      <color theme="0"/>
      <name val="Calibri"/>
      <family val="2"/>
      <scheme val="minor"/>
    </font>
    <font>
      <sz val="11"/>
      <color theme="0"/>
      <name val="Arial"/>
      <family val="2"/>
    </font>
  </fonts>
  <fills count="9">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FFFF00"/>
        <bgColor indexed="64"/>
      </patternFill>
    </fill>
    <fill>
      <patternFill patternType="solid">
        <fgColor theme="5"/>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rgb="FFFBE122"/>
        <bgColor indexed="64"/>
      </patternFill>
    </fill>
  </fills>
  <borders count="22">
    <border>
      <left/>
      <right/>
      <top/>
      <bottom/>
      <diagonal/>
    </border>
    <border>
      <left style="thin">
        <color rgb="FF4B514E"/>
      </left>
      <right style="thin">
        <color rgb="FF4B514E"/>
      </right>
      <top style="thin">
        <color rgb="FF4B514E"/>
      </top>
      <bottom style="thin">
        <color rgb="FF4B514E"/>
      </bottom>
      <diagonal/>
    </border>
    <border>
      <left style="thin">
        <color rgb="FF4B514E"/>
      </left>
      <right/>
      <top style="thin">
        <color rgb="FF4B514E"/>
      </top>
      <bottom style="thin">
        <color rgb="FF4B514E"/>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style="thin">
        <color indexed="64"/>
      </bottom>
      <diagonal/>
    </border>
  </borders>
  <cellStyleXfs count="5">
    <xf numFmtId="0" fontId="0" fillId="0" borderId="0"/>
    <xf numFmtId="43" fontId="1"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xf numFmtId="41" fontId="1" fillId="0" borderId="0" applyFont="0" applyFill="0" applyBorder="0" applyAlignment="0" applyProtection="0"/>
  </cellStyleXfs>
  <cellXfs count="80">
    <xf numFmtId="0" fontId="0" fillId="0" borderId="0" xfId="0"/>
    <xf numFmtId="0" fontId="2" fillId="2" borderId="0" xfId="0" applyFont="1" applyFill="1" applyProtection="1">
      <protection hidden="1"/>
    </xf>
    <xf numFmtId="0" fontId="2" fillId="2" borderId="0" xfId="0" applyFont="1" applyFill="1" applyAlignment="1" applyProtection="1">
      <alignment horizontal="center"/>
      <protection hidden="1"/>
    </xf>
    <xf numFmtId="0" fontId="0" fillId="2" borderId="0" xfId="0" applyFill="1" applyProtection="1">
      <protection hidden="1"/>
    </xf>
    <xf numFmtId="0" fontId="5" fillId="2" borderId="0" xfId="0" applyFont="1" applyFill="1" applyProtection="1">
      <protection hidden="1"/>
    </xf>
    <xf numFmtId="0" fontId="6" fillId="3" borderId="4" xfId="0" applyFont="1" applyFill="1" applyBorder="1" applyAlignment="1" applyProtection="1">
      <alignment horizontal="center" vertical="center" wrapText="1"/>
      <protection hidden="1"/>
    </xf>
    <xf numFmtId="10" fontId="0" fillId="2" borderId="0" xfId="3" applyNumberFormat="1" applyFont="1" applyFill="1" applyProtection="1">
      <protection hidden="1"/>
    </xf>
    <xf numFmtId="0" fontId="9" fillId="0" borderId="4" xfId="0" applyFont="1" applyBorder="1" applyAlignment="1" applyProtection="1">
      <alignment horizontal="center" vertical="center" wrapText="1"/>
      <protection hidden="1"/>
    </xf>
    <xf numFmtId="43" fontId="2" fillId="2" borderId="0" xfId="1" applyFont="1" applyFill="1" applyProtection="1">
      <protection hidden="1"/>
    </xf>
    <xf numFmtId="0" fontId="8" fillId="2" borderId="0" xfId="0" applyFont="1" applyFill="1" applyAlignment="1" applyProtection="1">
      <alignment horizontal="left" vertical="center" wrapText="1"/>
      <protection hidden="1"/>
    </xf>
    <xf numFmtId="0" fontId="5" fillId="2" borderId="0" xfId="0" applyFont="1" applyFill="1" applyAlignment="1" applyProtection="1">
      <alignment horizontal="left" vertical="center" wrapText="1"/>
      <protection hidden="1"/>
    </xf>
    <xf numFmtId="0" fontId="7" fillId="2" borderId="0" xfId="0" applyFont="1" applyFill="1" applyAlignment="1">
      <alignment horizontal="center"/>
    </xf>
    <xf numFmtId="0" fontId="5" fillId="0" borderId="0" xfId="0" applyFont="1" applyAlignment="1" applyProtection="1">
      <alignment vertical="center"/>
      <protection hidden="1"/>
    </xf>
    <xf numFmtId="9" fontId="0" fillId="0" borderId="0" xfId="3" applyFont="1"/>
    <xf numFmtId="9" fontId="0" fillId="4" borderId="0" xfId="3" applyFont="1" applyFill="1"/>
    <xf numFmtId="9" fontId="0" fillId="5" borderId="0" xfId="3" applyFont="1" applyFill="1"/>
    <xf numFmtId="9" fontId="0" fillId="6" borderId="0" xfId="3" applyFont="1" applyFill="1"/>
    <xf numFmtId="9" fontId="0" fillId="7" borderId="0" xfId="3" applyFont="1" applyFill="1"/>
    <xf numFmtId="164" fontId="8" fillId="2" borderId="0" xfId="1" applyNumberFormat="1" applyFont="1" applyFill="1" applyBorder="1" applyAlignment="1" applyProtection="1">
      <alignment vertical="center" wrapText="1"/>
      <protection hidden="1"/>
    </xf>
    <xf numFmtId="165" fontId="2" fillId="2" borderId="0" xfId="2" applyNumberFormat="1" applyFont="1" applyFill="1" applyProtection="1">
      <protection hidden="1"/>
    </xf>
    <xf numFmtId="0" fontId="10" fillId="0" borderId="0" xfId="0" applyFont="1"/>
    <xf numFmtId="0" fontId="11" fillId="2" borderId="0" xfId="0" applyFont="1" applyFill="1" applyProtection="1">
      <protection hidden="1"/>
    </xf>
    <xf numFmtId="0" fontId="12" fillId="2" borderId="0" xfId="0" applyFont="1" applyFill="1" applyProtection="1">
      <protection hidden="1"/>
    </xf>
    <xf numFmtId="0" fontId="6" fillId="2" borderId="0" xfId="0" applyFont="1" applyFill="1" applyAlignment="1" applyProtection="1">
      <alignment horizontal="center" vertical="center" wrapText="1"/>
      <protection hidden="1"/>
    </xf>
    <xf numFmtId="0" fontId="7" fillId="2" borderId="0" xfId="0" applyFont="1" applyFill="1" applyProtection="1">
      <protection hidden="1"/>
    </xf>
    <xf numFmtId="9" fontId="5" fillId="2" borderId="7" xfId="2" applyNumberFormat="1" applyFont="1" applyFill="1" applyBorder="1" applyAlignment="1" applyProtection="1">
      <alignment horizontal="left" vertical="center" wrapText="1"/>
      <protection hidden="1"/>
    </xf>
    <xf numFmtId="41" fontId="5" fillId="2" borderId="7" xfId="2" applyFont="1" applyFill="1" applyBorder="1" applyAlignment="1" applyProtection="1">
      <alignment horizontal="left" vertical="center" wrapText="1"/>
      <protection hidden="1"/>
    </xf>
    <xf numFmtId="0" fontId="7" fillId="2" borderId="0" xfId="0" applyFont="1" applyFill="1" applyAlignment="1" applyProtection="1">
      <alignment horizontal="left"/>
      <protection hidden="1"/>
    </xf>
    <xf numFmtId="41" fontId="5" fillId="8" borderId="7" xfId="2" applyFont="1" applyFill="1" applyBorder="1" applyAlignment="1" applyProtection="1">
      <alignment horizontal="left" vertical="center" wrapText="1"/>
      <protection hidden="1"/>
    </xf>
    <xf numFmtId="0" fontId="8" fillId="2" borderId="4" xfId="0" applyFont="1" applyFill="1" applyBorder="1" applyAlignment="1" applyProtection="1">
      <alignment horizontal="center" vertical="center" wrapText="1"/>
      <protection hidden="1"/>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left" vertical="center" wrapText="1"/>
      <protection hidden="1"/>
    </xf>
    <xf numFmtId="164" fontId="8" fillId="8" borderId="4" xfId="1" applyNumberFormat="1" applyFont="1" applyFill="1" applyBorder="1" applyAlignment="1" applyProtection="1">
      <alignment vertical="center" wrapText="1"/>
      <protection hidden="1"/>
    </xf>
    <xf numFmtId="0" fontId="7" fillId="8" borderId="4" xfId="0" applyFont="1" applyFill="1" applyBorder="1" applyProtection="1">
      <protection hidden="1"/>
    </xf>
    <xf numFmtId="9" fontId="9" fillId="4" borderId="4" xfId="3" applyFont="1" applyFill="1" applyBorder="1" applyAlignment="1" applyProtection="1">
      <alignment horizontal="center" vertical="center" wrapText="1"/>
      <protection hidden="1"/>
    </xf>
    <xf numFmtId="165" fontId="5" fillId="8" borderId="7" xfId="2" applyNumberFormat="1" applyFont="1" applyFill="1" applyBorder="1" applyAlignment="1" applyProtection="1">
      <alignment horizontal="left" vertical="center" wrapText="1"/>
      <protection hidden="1"/>
    </xf>
    <xf numFmtId="0" fontId="8" fillId="8" borderId="8" xfId="0" applyFont="1" applyFill="1" applyBorder="1" applyAlignment="1" applyProtection="1">
      <alignment horizontal="center" vertical="center" wrapText="1"/>
      <protection hidden="1"/>
    </xf>
    <xf numFmtId="0" fontId="8" fillId="8" borderId="3" xfId="0" applyFont="1" applyFill="1" applyBorder="1" applyAlignment="1" applyProtection="1">
      <alignment horizontal="center" vertical="center" wrapText="1"/>
      <protection hidden="1"/>
    </xf>
    <xf numFmtId="0" fontId="8" fillId="8" borderId="21" xfId="0" applyFont="1" applyFill="1" applyBorder="1" applyAlignment="1" applyProtection="1">
      <alignment horizontal="center" vertical="center" wrapText="1"/>
      <protection hidden="1"/>
    </xf>
    <xf numFmtId="0" fontId="7" fillId="2" borderId="0" xfId="0" applyFont="1" applyFill="1" applyAlignment="1">
      <alignment horizontal="center"/>
    </xf>
    <xf numFmtId="0" fontId="5" fillId="4" borderId="0" xfId="0" applyFont="1" applyFill="1" applyAlignment="1" applyProtection="1">
      <alignment horizontal="center" vertical="center" wrapText="1"/>
      <protection locked="0" hidden="1"/>
    </xf>
    <xf numFmtId="0" fontId="8" fillId="4" borderId="0" xfId="0" applyFont="1" applyFill="1" applyAlignment="1" applyProtection="1">
      <alignment horizontal="center" vertical="center" wrapText="1"/>
      <protection locked="0" hidden="1"/>
    </xf>
    <xf numFmtId="0" fontId="8" fillId="2" borderId="4" xfId="0" applyFont="1" applyFill="1" applyBorder="1" applyAlignment="1" applyProtection="1">
      <alignment horizontal="center" vertical="center" wrapText="1"/>
      <protection hidden="1"/>
    </xf>
    <xf numFmtId="0" fontId="8" fillId="2" borderId="0" xfId="0" applyFont="1" applyFill="1" applyAlignment="1" applyProtection="1">
      <alignment horizontal="left" vertical="center" wrapText="1"/>
      <protection hidden="1"/>
    </xf>
    <xf numFmtId="0" fontId="8" fillId="8" borderId="4" xfId="0" applyFont="1" applyFill="1" applyBorder="1" applyAlignment="1" applyProtection="1">
      <alignment horizontal="center" vertical="center" wrapText="1"/>
      <protection hidden="1"/>
    </xf>
    <xf numFmtId="0" fontId="3" fillId="0" borderId="2" xfId="0" applyFont="1" applyBorder="1" applyAlignment="1" applyProtection="1">
      <alignment vertical="top" wrapText="1"/>
      <protection hidden="1"/>
    </xf>
    <xf numFmtId="0" fontId="7" fillId="8" borderId="4" xfId="0" applyFont="1" applyFill="1" applyBorder="1" applyAlignment="1" applyProtection="1">
      <alignment horizontal="left" vertical="top" wrapText="1"/>
      <protection hidden="1"/>
    </xf>
    <xf numFmtId="0" fontId="2" fillId="8" borderId="4" xfId="0" applyFont="1" applyFill="1" applyBorder="1" applyAlignment="1" applyProtection="1">
      <alignment horizontal="left" vertical="top" wrapText="1"/>
      <protection hidden="1"/>
    </xf>
    <xf numFmtId="0" fontId="4" fillId="0" borderId="4" xfId="0" applyFont="1" applyBorder="1" applyAlignment="1" applyProtection="1">
      <alignment horizontal="center" vertical="center" wrapText="1"/>
      <protection hidden="1"/>
    </xf>
    <xf numFmtId="0" fontId="4" fillId="0" borderId="19" xfId="0" applyFont="1" applyBorder="1" applyAlignment="1" applyProtection="1">
      <alignment horizontal="center" vertical="center" wrapText="1"/>
      <protection hidden="1"/>
    </xf>
    <xf numFmtId="0" fontId="4" fillId="0" borderId="20" xfId="0" applyFont="1" applyBorder="1" applyAlignment="1" applyProtection="1">
      <alignment horizontal="center" vertical="center" wrapText="1"/>
      <protection hidden="1"/>
    </xf>
    <xf numFmtId="0" fontId="4" fillId="0" borderId="10" xfId="0" applyFont="1" applyBorder="1" applyAlignment="1" applyProtection="1">
      <alignment horizontal="center" vertical="center" wrapText="1"/>
      <protection hidden="1"/>
    </xf>
    <xf numFmtId="0" fontId="4" fillId="0" borderId="8" xfId="0" applyFont="1" applyBorder="1" applyAlignment="1" applyProtection="1">
      <alignment horizontal="center" vertical="center" wrapText="1"/>
      <protection hidden="1"/>
    </xf>
    <xf numFmtId="0" fontId="4" fillId="0" borderId="3" xfId="0" applyFont="1" applyBorder="1" applyAlignment="1" applyProtection="1">
      <alignment horizontal="center" vertical="center" wrapText="1"/>
      <protection hidden="1"/>
    </xf>
    <xf numFmtId="0" fontId="4" fillId="0" borderId="21" xfId="0" applyFont="1" applyBorder="1" applyAlignment="1" applyProtection="1">
      <alignment horizontal="center" vertical="center" wrapText="1"/>
      <protection hidden="1"/>
    </xf>
    <xf numFmtId="0" fontId="4" fillId="0" borderId="1" xfId="0" applyFont="1" applyBorder="1" applyAlignment="1">
      <alignment horizontal="center" vertical="center" wrapText="1"/>
    </xf>
    <xf numFmtId="0" fontId="6" fillId="3" borderId="4" xfId="0" applyFont="1" applyFill="1" applyBorder="1" applyAlignment="1" applyProtection="1">
      <alignment horizontal="center" vertical="center" wrapText="1"/>
      <protection hidden="1"/>
    </xf>
    <xf numFmtId="0" fontId="8" fillId="2" borderId="3" xfId="0" applyFont="1" applyFill="1" applyBorder="1" applyAlignment="1" applyProtection="1">
      <alignment horizontal="center"/>
      <protection hidden="1"/>
    </xf>
    <xf numFmtId="0" fontId="5" fillId="2" borderId="5" xfId="0" applyFont="1" applyFill="1" applyBorder="1" applyAlignment="1" applyProtection="1">
      <alignment horizontal="left" vertical="center" wrapText="1"/>
      <protection hidden="1"/>
    </xf>
    <xf numFmtId="0" fontId="5" fillId="2" borderId="9" xfId="0" applyFont="1" applyFill="1" applyBorder="1" applyAlignment="1" applyProtection="1">
      <alignment horizontal="left" vertical="center" wrapText="1"/>
      <protection hidden="1"/>
    </xf>
    <xf numFmtId="0" fontId="5" fillId="2" borderId="6" xfId="0" applyFont="1" applyFill="1" applyBorder="1" applyAlignment="1" applyProtection="1">
      <alignment horizontal="left" vertical="center" wrapText="1"/>
      <protection hidden="1"/>
    </xf>
    <xf numFmtId="41" fontId="8" fillId="8" borderId="4" xfId="2" applyFont="1" applyFill="1" applyBorder="1" applyAlignment="1" applyProtection="1">
      <alignment horizontal="center" vertical="center" wrapText="1"/>
      <protection locked="0" hidden="1"/>
    </xf>
    <xf numFmtId="41" fontId="9" fillId="0" borderId="5" xfId="4" applyFont="1" applyFill="1" applyBorder="1" applyAlignment="1" applyProtection="1">
      <alignment horizontal="center" vertical="center"/>
      <protection locked="0" hidden="1"/>
    </xf>
    <xf numFmtId="41" fontId="9" fillId="0" borderId="6" xfId="4" applyFont="1" applyFill="1" applyBorder="1" applyAlignment="1" applyProtection="1">
      <alignment horizontal="center" vertical="center"/>
      <protection locked="0" hidden="1"/>
    </xf>
    <xf numFmtId="10" fontId="9" fillId="8" borderId="5" xfId="3" applyNumberFormat="1" applyFont="1" applyFill="1" applyBorder="1" applyAlignment="1" applyProtection="1">
      <alignment horizontal="center" vertical="center"/>
      <protection hidden="1"/>
    </xf>
    <xf numFmtId="10" fontId="9" fillId="8" borderId="6" xfId="3" applyNumberFormat="1" applyFont="1" applyFill="1" applyBorder="1" applyAlignment="1" applyProtection="1">
      <alignment horizontal="center" vertical="center"/>
      <protection hidden="1"/>
    </xf>
    <xf numFmtId="0" fontId="8" fillId="2" borderId="4" xfId="0" applyFont="1" applyFill="1" applyBorder="1" applyAlignment="1" applyProtection="1">
      <alignment horizontal="left" vertical="top" wrapText="1"/>
      <protection hidden="1"/>
    </xf>
    <xf numFmtId="0" fontId="6" fillId="3" borderId="5" xfId="0" applyFont="1" applyFill="1" applyBorder="1" applyAlignment="1" applyProtection="1">
      <alignment horizontal="center" vertical="center" wrapText="1"/>
      <protection hidden="1"/>
    </xf>
    <xf numFmtId="0" fontId="6" fillId="3" borderId="6" xfId="0" applyFont="1" applyFill="1" applyBorder="1" applyAlignment="1" applyProtection="1">
      <alignment horizontal="center" vertical="center" wrapText="1"/>
      <protection hidden="1"/>
    </xf>
    <xf numFmtId="0" fontId="9" fillId="0" borderId="5" xfId="0" applyFont="1" applyBorder="1" applyAlignment="1" applyProtection="1">
      <alignment horizontal="center" vertical="center" wrapText="1"/>
      <protection locked="0" hidden="1"/>
    </xf>
    <xf numFmtId="0" fontId="9" fillId="0" borderId="6" xfId="0" applyFont="1" applyBorder="1" applyAlignment="1" applyProtection="1">
      <alignment horizontal="center" vertical="center" wrapText="1"/>
      <protection locked="0" hidden="1"/>
    </xf>
    <xf numFmtId="0" fontId="8" fillId="2" borderId="11" xfId="0" applyFont="1" applyFill="1" applyBorder="1" applyAlignment="1" applyProtection="1">
      <alignment horizontal="left" vertical="top" wrapText="1"/>
      <protection hidden="1"/>
    </xf>
    <xf numFmtId="0" fontId="8" fillId="2" borderId="12" xfId="0" applyFont="1" applyFill="1" applyBorder="1" applyAlignment="1" applyProtection="1">
      <alignment horizontal="left" vertical="top" wrapText="1"/>
      <protection hidden="1"/>
    </xf>
    <xf numFmtId="0" fontId="8" fillId="2" borderId="13" xfId="0" applyFont="1" applyFill="1" applyBorder="1" applyAlignment="1" applyProtection="1">
      <alignment horizontal="left" vertical="top" wrapText="1"/>
      <protection hidden="1"/>
    </xf>
    <xf numFmtId="0" fontId="8" fillId="2" borderId="14" xfId="0" applyFont="1" applyFill="1" applyBorder="1" applyAlignment="1" applyProtection="1">
      <alignment horizontal="left" vertical="top" wrapText="1"/>
      <protection hidden="1"/>
    </xf>
    <xf numFmtId="0" fontId="8" fillId="2" borderId="0" xfId="0" applyFont="1" applyFill="1" applyAlignment="1" applyProtection="1">
      <alignment horizontal="left" vertical="top" wrapText="1"/>
      <protection hidden="1"/>
    </xf>
    <xf numFmtId="0" fontId="8" fillId="2" borderId="15" xfId="0" applyFont="1" applyFill="1" applyBorder="1" applyAlignment="1" applyProtection="1">
      <alignment horizontal="left" vertical="top" wrapText="1"/>
      <protection hidden="1"/>
    </xf>
    <xf numFmtId="0" fontId="8" fillId="2" borderId="16" xfId="0" applyFont="1" applyFill="1" applyBorder="1" applyAlignment="1" applyProtection="1">
      <alignment horizontal="left" vertical="top" wrapText="1"/>
      <protection hidden="1"/>
    </xf>
    <xf numFmtId="0" fontId="8" fillId="2" borderId="17" xfId="0" applyFont="1" applyFill="1" applyBorder="1" applyAlignment="1" applyProtection="1">
      <alignment horizontal="left" vertical="top" wrapText="1"/>
      <protection hidden="1"/>
    </xf>
    <xf numFmtId="0" fontId="8" fillId="2" borderId="18" xfId="0" applyFont="1" applyFill="1" applyBorder="1" applyAlignment="1" applyProtection="1">
      <alignment horizontal="left" vertical="top" wrapText="1"/>
      <protection hidden="1"/>
    </xf>
  </cellXfs>
  <cellStyles count="5">
    <cellStyle name="Millares" xfId="1" builtinId="3"/>
    <cellStyle name="Millares [0]" xfId="2" builtinId="6"/>
    <cellStyle name="Millares [0] 2" xfId="4"/>
    <cellStyle name="Normal" xfId="0" builtinId="0"/>
    <cellStyle name="Porcentaje" xfId="3" builtinId="5"/>
  </cellStyles>
  <dxfs count="5">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BE122"/>
      <color rgb="FF00482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136850</xdr:colOff>
      <xdr:row>1</xdr:row>
      <xdr:rowOff>38210</xdr:rowOff>
    </xdr:from>
    <xdr:to>
      <xdr:col>1</xdr:col>
      <xdr:colOff>542926</xdr:colOff>
      <xdr:row>4</xdr:row>
      <xdr:rowOff>170346</xdr:rowOff>
    </xdr:to>
    <xdr:pic>
      <xdr:nvPicPr>
        <xdr:cNvPr id="2" name="Imagen 1">
          <a:extLst>
            <a:ext uri="{FF2B5EF4-FFF2-40B4-BE49-F238E27FC236}">
              <a16:creationId xmlns:a16="http://schemas.microsoft.com/office/drawing/2014/main" id="{0ABFBD2A-2E43-488D-82E9-A975E78D013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60675" y="228710"/>
          <a:ext cx="406076" cy="741736"/>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C180"/>
  <sheetViews>
    <sheetView tabSelected="1" zoomScale="70" zoomScaleNormal="70" zoomScaleSheetLayoutView="30" workbookViewId="0">
      <selection activeCell="K17" sqref="K17"/>
    </sheetView>
  </sheetViews>
  <sheetFormatPr baseColWidth="10" defaultColWidth="0" defaultRowHeight="15" customHeight="1" zeroHeight="1" x14ac:dyDescent="0.25"/>
  <cols>
    <col min="1" max="1" width="1.85546875" style="3" customWidth="1"/>
    <col min="2" max="2" width="9.85546875" style="1" customWidth="1"/>
    <col min="3" max="3" width="21.85546875" style="1" customWidth="1"/>
    <col min="4" max="4" width="34.5703125" style="1" customWidth="1"/>
    <col min="5" max="5" width="26.42578125" style="1" customWidth="1"/>
    <col min="6" max="6" width="13" style="1" customWidth="1"/>
    <col min="7" max="7" width="19.7109375" style="1" customWidth="1"/>
    <col min="8" max="8" width="13" style="1" customWidth="1"/>
    <col min="9" max="9" width="27.7109375" style="1" customWidth="1"/>
    <col min="10" max="10" width="18.28515625" style="1" customWidth="1"/>
    <col min="11" max="11" width="18.140625" style="1" customWidth="1"/>
    <col min="12" max="12" width="15.140625" style="1" customWidth="1"/>
    <col min="13" max="13" width="15" style="1" customWidth="1"/>
    <col min="14" max="14" width="21.42578125" style="1" customWidth="1"/>
    <col min="15" max="15" width="2" style="1" customWidth="1"/>
    <col min="16" max="16" width="11.42578125" style="1" hidden="1" customWidth="1"/>
    <col min="17" max="16383" width="11.42578125" style="3" hidden="1"/>
    <col min="16384" max="16384" width="5.5703125" style="3" hidden="1" customWidth="1"/>
  </cols>
  <sheetData>
    <row r="1" spans="2:16" x14ac:dyDescent="0.25">
      <c r="N1" s="2"/>
    </row>
    <row r="2" spans="2:16" ht="15.75" customHeight="1" x14ac:dyDescent="0.25">
      <c r="B2" s="45"/>
      <c r="C2" s="48" t="s">
        <v>0</v>
      </c>
      <c r="D2" s="48"/>
      <c r="E2" s="48"/>
      <c r="F2" s="48"/>
      <c r="G2" s="48"/>
      <c r="H2" s="48"/>
      <c r="I2" s="48"/>
      <c r="J2" s="48"/>
      <c r="K2" s="48"/>
      <c r="L2" s="48"/>
      <c r="M2" s="55" t="s">
        <v>40</v>
      </c>
      <c r="N2" s="55"/>
    </row>
    <row r="3" spans="2:16" ht="15.75" customHeight="1" x14ac:dyDescent="0.25">
      <c r="B3" s="45"/>
      <c r="C3" s="48" t="s">
        <v>1</v>
      </c>
      <c r="D3" s="48"/>
      <c r="E3" s="48"/>
      <c r="F3" s="48"/>
      <c r="G3" s="48"/>
      <c r="H3" s="48"/>
      <c r="I3" s="48"/>
      <c r="J3" s="48"/>
      <c r="K3" s="48"/>
      <c r="L3" s="48"/>
      <c r="M3" s="55" t="s">
        <v>41</v>
      </c>
      <c r="N3" s="55"/>
    </row>
    <row r="4" spans="2:16" ht="16.5" customHeight="1" x14ac:dyDescent="0.25">
      <c r="B4" s="45"/>
      <c r="C4" s="49" t="s">
        <v>38</v>
      </c>
      <c r="D4" s="50"/>
      <c r="E4" s="50"/>
      <c r="F4" s="50"/>
      <c r="G4" s="50"/>
      <c r="H4" s="50"/>
      <c r="I4" s="50"/>
      <c r="J4" s="50"/>
      <c r="K4" s="50"/>
      <c r="L4" s="51"/>
      <c r="M4" s="55" t="s">
        <v>42</v>
      </c>
      <c r="N4" s="55"/>
    </row>
    <row r="5" spans="2:16" x14ac:dyDescent="0.25">
      <c r="B5" s="45"/>
      <c r="C5" s="52"/>
      <c r="D5" s="53"/>
      <c r="E5" s="53"/>
      <c r="F5" s="53"/>
      <c r="G5" s="53"/>
      <c r="H5" s="53"/>
      <c r="I5" s="53"/>
      <c r="J5" s="53"/>
      <c r="K5" s="53"/>
      <c r="L5" s="54"/>
      <c r="M5" s="55" t="s">
        <v>43</v>
      </c>
      <c r="N5" s="55"/>
    </row>
    <row r="6" spans="2:16" s="21" customFormat="1" ht="15" customHeight="1" x14ac:dyDescent="0.25">
      <c r="C6" s="23"/>
      <c r="D6" s="23"/>
      <c r="E6" s="23"/>
      <c r="F6" s="23"/>
      <c r="G6" s="23"/>
      <c r="H6" s="23"/>
      <c r="I6" s="23"/>
      <c r="J6" s="23"/>
      <c r="K6" s="23"/>
      <c r="L6" s="23"/>
      <c r="M6" s="23"/>
      <c r="N6" s="23"/>
      <c r="O6" s="22"/>
      <c r="P6" s="22"/>
    </row>
    <row r="7" spans="2:16" s="21" customFormat="1" ht="15" customHeight="1" x14ac:dyDescent="0.25">
      <c r="B7" s="27" t="s">
        <v>37</v>
      </c>
      <c r="C7" s="23"/>
      <c r="D7" s="23"/>
      <c r="E7" s="23"/>
      <c r="F7" s="23"/>
      <c r="G7" s="23"/>
      <c r="H7" s="23"/>
      <c r="I7" s="23"/>
      <c r="J7" s="23"/>
      <c r="K7" s="23"/>
      <c r="L7" s="23"/>
      <c r="M7" s="23"/>
      <c r="N7" s="23"/>
      <c r="O7" s="22"/>
      <c r="P7" s="22"/>
    </row>
    <row r="8" spans="2:16" s="21" customFormat="1" ht="15" customHeight="1" x14ac:dyDescent="0.25">
      <c r="B8" s="24"/>
      <c r="C8" s="23"/>
      <c r="D8" s="23"/>
      <c r="E8" s="23"/>
      <c r="F8" s="23"/>
      <c r="G8" s="23"/>
      <c r="H8" s="23"/>
      <c r="I8" s="23"/>
      <c r="J8" s="23"/>
      <c r="K8" s="23"/>
      <c r="L8" s="23"/>
      <c r="M8" s="23"/>
      <c r="N8" s="23"/>
      <c r="O8" s="22"/>
      <c r="P8" s="22"/>
    </row>
    <row r="9" spans="2:16" x14ac:dyDescent="0.25">
      <c r="B9" s="24" t="s">
        <v>36</v>
      </c>
    </row>
    <row r="10" spans="2:16" x14ac:dyDescent="0.25">
      <c r="B10" s="46" t="s">
        <v>47</v>
      </c>
      <c r="C10" s="47"/>
      <c r="D10" s="47"/>
      <c r="E10" s="47"/>
      <c r="F10" s="47"/>
      <c r="G10" s="47"/>
      <c r="H10" s="47"/>
      <c r="I10" s="47"/>
      <c r="J10" s="47"/>
      <c r="K10" s="47"/>
      <c r="L10" s="47"/>
      <c r="M10" s="47"/>
      <c r="N10" s="47"/>
    </row>
    <row r="11" spans="2:16" x14ac:dyDescent="0.25">
      <c r="B11" s="47"/>
      <c r="C11" s="47"/>
      <c r="D11" s="47"/>
      <c r="E11" s="47"/>
      <c r="F11" s="47"/>
      <c r="G11" s="47"/>
      <c r="H11" s="47"/>
      <c r="I11" s="47"/>
      <c r="J11" s="47"/>
      <c r="K11" s="47"/>
      <c r="L11" s="47"/>
      <c r="M11" s="47"/>
      <c r="N11" s="47"/>
    </row>
    <row r="12" spans="2:16" x14ac:dyDescent="0.25">
      <c r="B12" s="47"/>
      <c r="C12" s="47"/>
      <c r="D12" s="47"/>
      <c r="E12" s="47"/>
      <c r="F12" s="47"/>
      <c r="G12" s="47"/>
      <c r="H12" s="47"/>
      <c r="I12" s="47"/>
      <c r="J12" s="47"/>
      <c r="K12" s="47"/>
      <c r="L12" s="47"/>
      <c r="M12" s="47"/>
      <c r="N12" s="47"/>
    </row>
    <row r="13" spans="2:16" x14ac:dyDescent="0.25">
      <c r="B13" s="4"/>
    </row>
    <row r="14" spans="2:16" ht="41.25" customHeight="1" x14ac:dyDescent="0.25">
      <c r="C14" s="56" t="s">
        <v>2</v>
      </c>
      <c r="D14" s="56"/>
      <c r="E14" s="56"/>
      <c r="F14" s="56"/>
      <c r="G14" s="32">
        <f>+ROUND(G16*80%,0)</f>
        <v>6400001</v>
      </c>
      <c r="H14" s="3"/>
      <c r="I14" s="3"/>
      <c r="J14" s="3"/>
      <c r="K14" s="3"/>
      <c r="L14" s="3"/>
      <c r="M14" s="3"/>
      <c r="N14" s="3"/>
      <c r="O14" s="3"/>
      <c r="P14" s="3"/>
    </row>
    <row r="15" spans="2:16" ht="25.5" customHeight="1" x14ac:dyDescent="0.25">
      <c r="C15" s="56" t="s">
        <v>3</v>
      </c>
      <c r="D15" s="56"/>
      <c r="E15" s="56"/>
      <c r="F15" s="56"/>
      <c r="G15" s="33">
        <f>+COUNT(E24:E24)</f>
        <v>0</v>
      </c>
      <c r="H15" s="3"/>
      <c r="I15" s="3"/>
      <c r="J15" s="3"/>
      <c r="K15" s="3"/>
      <c r="L15" s="3"/>
      <c r="M15" s="3"/>
      <c r="N15" s="3"/>
      <c r="O15" s="3"/>
      <c r="P15" s="3"/>
    </row>
    <row r="16" spans="2:16" ht="29.25" customHeight="1" x14ac:dyDescent="0.25">
      <c r="C16" s="56" t="s">
        <v>8</v>
      </c>
      <c r="D16" s="56"/>
      <c r="E16" s="56"/>
      <c r="F16" s="56"/>
      <c r="G16" s="61">
        <v>8000001</v>
      </c>
      <c r="H16" s="3"/>
      <c r="I16" s="3"/>
      <c r="J16" s="3"/>
      <c r="K16" s="3"/>
      <c r="L16" s="3"/>
      <c r="M16" s="3"/>
      <c r="N16" s="3"/>
      <c r="O16" s="3"/>
      <c r="P16" s="3"/>
    </row>
    <row r="17" spans="1:16" ht="33.75" customHeight="1" x14ac:dyDescent="0.25">
      <c r="C17" s="56"/>
      <c r="D17" s="56"/>
      <c r="E17" s="56"/>
      <c r="F17" s="56"/>
      <c r="G17" s="61"/>
      <c r="H17" s="3"/>
      <c r="I17" s="3"/>
      <c r="J17" s="3"/>
      <c r="K17" s="3"/>
      <c r="L17" s="3"/>
      <c r="M17" s="3"/>
      <c r="N17" s="3"/>
      <c r="O17" s="3"/>
      <c r="P17" s="3"/>
    </row>
    <row r="18" spans="1:16" x14ac:dyDescent="0.25">
      <c r="B18" s="4"/>
      <c r="K18" s="3"/>
      <c r="L18" s="3"/>
      <c r="M18" s="3"/>
      <c r="N18" s="3"/>
      <c r="O18" s="3"/>
      <c r="P18" s="3"/>
    </row>
    <row r="19" spans="1:16" ht="15" customHeight="1" x14ac:dyDescent="0.25">
      <c r="B19" s="4"/>
      <c r="H19" s="18"/>
      <c r="I19" s="6"/>
      <c r="L19" s="3"/>
      <c r="M19" s="3"/>
      <c r="N19" s="3"/>
      <c r="O19" s="3"/>
      <c r="P19" s="3"/>
    </row>
    <row r="20" spans="1:16" x14ac:dyDescent="0.25">
      <c r="P20" s="3"/>
    </row>
    <row r="21" spans="1:16" x14ac:dyDescent="0.25">
      <c r="P21" s="3"/>
    </row>
    <row r="22" spans="1:16" ht="21.75" customHeight="1" x14ac:dyDescent="0.25">
      <c r="B22" s="56" t="s">
        <v>10</v>
      </c>
      <c r="C22" s="56"/>
      <c r="D22" s="56"/>
      <c r="E22" s="56"/>
      <c r="F22" s="56"/>
      <c r="G22" s="56"/>
      <c r="H22" s="56"/>
      <c r="I22" s="56"/>
      <c r="K22" s="3"/>
      <c r="L22" s="3"/>
      <c r="M22" s="3"/>
      <c r="N22" s="3"/>
      <c r="O22" s="3"/>
      <c r="P22" s="3"/>
    </row>
    <row r="23" spans="1:16" ht="85.5" customHeight="1" x14ac:dyDescent="0.25">
      <c r="B23" s="5" t="s">
        <v>4</v>
      </c>
      <c r="C23" s="67" t="s">
        <v>9</v>
      </c>
      <c r="D23" s="68"/>
      <c r="E23" s="67" t="s">
        <v>12</v>
      </c>
      <c r="F23" s="68"/>
      <c r="G23" s="67" t="s">
        <v>5</v>
      </c>
      <c r="H23" s="68"/>
      <c r="I23" s="5" t="s">
        <v>6</v>
      </c>
      <c r="K23" s="3"/>
      <c r="L23" s="3"/>
      <c r="M23" s="3"/>
      <c r="N23" s="3"/>
      <c r="O23" s="3"/>
      <c r="P23" s="3"/>
    </row>
    <row r="24" spans="1:16" ht="65.25" customHeight="1" x14ac:dyDescent="0.25">
      <c r="B24" s="7">
        <v>1</v>
      </c>
      <c r="C24" s="69"/>
      <c r="D24" s="70"/>
      <c r="E24" s="62"/>
      <c r="F24" s="63"/>
      <c r="G24" s="64">
        <f>+E24/G16</f>
        <v>0</v>
      </c>
      <c r="H24" s="65"/>
      <c r="I24" s="34" t="str">
        <f>IF(G$14&gt;E24," OFERTA CON PRECIO APARENTEMENTE BAJO","VALOR MINIMO ACEPTABLE")</f>
        <v xml:space="preserve"> OFERTA CON PRECIO APARENTEMENTE BAJO</v>
      </c>
      <c r="J24" s="8"/>
      <c r="K24" s="3"/>
      <c r="L24" s="3"/>
      <c r="M24" s="3"/>
      <c r="N24" s="3"/>
      <c r="O24" s="3"/>
      <c r="P24" s="3"/>
    </row>
    <row r="25" spans="1:16" x14ac:dyDescent="0.25">
      <c r="B25" s="4"/>
      <c r="C25" s="4"/>
      <c r="D25" s="4"/>
      <c r="E25" s="4"/>
      <c r="F25" s="4"/>
      <c r="G25" s="4"/>
      <c r="H25" s="4"/>
      <c r="I25" s="4"/>
      <c r="J25" s="4"/>
      <c r="K25" s="4"/>
      <c r="L25" s="4"/>
      <c r="M25" s="4"/>
      <c r="P25" s="3"/>
    </row>
    <row r="26" spans="1:16" x14ac:dyDescent="0.25">
      <c r="B26" s="57" t="s">
        <v>11</v>
      </c>
      <c r="C26" s="57"/>
      <c r="D26" s="57"/>
      <c r="E26" s="57"/>
      <c r="F26" s="57"/>
      <c r="G26" s="57"/>
      <c r="H26" s="57"/>
      <c r="I26" s="57"/>
      <c r="J26" s="57"/>
      <c r="K26" s="57"/>
      <c r="L26" s="57"/>
      <c r="M26" s="57"/>
      <c r="N26" s="57"/>
      <c r="P26" s="3"/>
    </row>
    <row r="27" spans="1:16" s="1" customFormat="1" ht="198.75" customHeight="1" x14ac:dyDescent="0.25">
      <c r="A27" s="3"/>
      <c r="B27" s="58" t="s">
        <v>44</v>
      </c>
      <c r="C27" s="59"/>
      <c r="D27" s="59"/>
      <c r="E27" s="59"/>
      <c r="F27" s="59"/>
      <c r="G27" s="59"/>
      <c r="H27" s="59"/>
      <c r="I27" s="59"/>
      <c r="J27" s="59"/>
      <c r="K27" s="59"/>
      <c r="L27" s="59"/>
      <c r="M27" s="59"/>
      <c r="N27" s="60"/>
    </row>
    <row r="28" spans="1:16" s="1" customFormat="1" x14ac:dyDescent="0.25">
      <c r="A28" s="3"/>
      <c r="B28" s="9"/>
      <c r="C28" s="10"/>
      <c r="D28" s="10"/>
      <c r="E28" s="10"/>
      <c r="F28" s="10"/>
      <c r="G28" s="10"/>
      <c r="H28" s="10"/>
      <c r="I28" s="10"/>
      <c r="J28" s="10"/>
      <c r="K28" s="10"/>
      <c r="L28" s="10"/>
      <c r="M28" s="10"/>
      <c r="N28" s="10"/>
    </row>
    <row r="29" spans="1:16" s="1" customFormat="1" x14ac:dyDescent="0.25">
      <c r="A29" s="3"/>
      <c r="B29" s="9"/>
      <c r="C29" s="10"/>
      <c r="D29" s="10"/>
      <c r="E29" s="10"/>
      <c r="F29" s="10"/>
      <c r="G29" s="10"/>
      <c r="H29" s="10"/>
      <c r="I29" s="10"/>
      <c r="J29" s="10"/>
      <c r="K29" s="10"/>
      <c r="L29" s="10"/>
      <c r="M29" s="10"/>
      <c r="N29" s="10"/>
    </row>
    <row r="30" spans="1:16" s="1" customFormat="1" x14ac:dyDescent="0.25">
      <c r="A30" s="3"/>
      <c r="B30" s="9"/>
      <c r="C30" s="10"/>
      <c r="D30" s="10"/>
      <c r="E30" s="10"/>
      <c r="F30" s="10"/>
      <c r="G30" s="10"/>
      <c r="H30" s="10"/>
      <c r="I30" s="10"/>
      <c r="J30" s="10"/>
      <c r="K30" s="10"/>
      <c r="L30" s="10"/>
      <c r="M30" s="10"/>
      <c r="N30" s="10"/>
    </row>
    <row r="31" spans="1:16" s="1" customFormat="1" x14ac:dyDescent="0.25">
      <c r="A31" s="3"/>
      <c r="B31" s="66" t="s">
        <v>39</v>
      </c>
      <c r="C31" s="66"/>
      <c r="D31" s="66"/>
      <c r="E31" s="66"/>
      <c r="F31" s="66"/>
      <c r="G31" s="66"/>
      <c r="H31" s="66"/>
      <c r="I31" s="66"/>
      <c r="J31" s="66"/>
      <c r="K31" s="66"/>
      <c r="L31" s="66"/>
      <c r="M31" s="66"/>
      <c r="N31" s="66"/>
    </row>
    <row r="32" spans="1:16" s="1" customFormat="1" ht="69.75" customHeight="1" x14ac:dyDescent="0.25">
      <c r="A32" s="3"/>
      <c r="B32" s="66"/>
      <c r="C32" s="66"/>
      <c r="D32" s="66"/>
      <c r="E32" s="66"/>
      <c r="F32" s="66"/>
      <c r="G32" s="66"/>
      <c r="H32" s="66"/>
      <c r="I32" s="66"/>
      <c r="J32" s="66"/>
      <c r="K32" s="66"/>
      <c r="L32" s="66"/>
      <c r="M32" s="66"/>
      <c r="N32" s="66"/>
    </row>
    <row r="33" spans="1:14" s="1" customFormat="1" x14ac:dyDescent="0.25">
      <c r="A33" s="3"/>
      <c r="B33" s="9" t="s">
        <v>32</v>
      </c>
      <c r="C33" s="10"/>
      <c r="D33" s="10"/>
      <c r="E33" s="10"/>
      <c r="F33" s="10"/>
      <c r="G33" s="10"/>
      <c r="H33" s="10"/>
      <c r="I33" s="10"/>
      <c r="J33" s="10"/>
      <c r="K33" s="10"/>
      <c r="L33" s="10"/>
      <c r="M33" s="10"/>
      <c r="N33" s="10"/>
    </row>
    <row r="34" spans="1:14" s="1" customFormat="1" ht="15.75" thickBot="1" x14ac:dyDescent="0.3">
      <c r="A34" s="3"/>
      <c r="B34" s="9"/>
      <c r="C34" s="10"/>
      <c r="D34" s="10"/>
      <c r="E34" s="10"/>
      <c r="F34" s="10"/>
      <c r="G34" s="10"/>
      <c r="H34" s="10"/>
      <c r="I34" s="10"/>
      <c r="J34" s="10"/>
      <c r="K34" s="10"/>
      <c r="L34" s="10"/>
      <c r="M34" s="10"/>
      <c r="N34" s="10"/>
    </row>
    <row r="35" spans="1:14" s="1" customFormat="1" x14ac:dyDescent="0.25">
      <c r="A35" s="3"/>
      <c r="B35" s="71" t="s">
        <v>45</v>
      </c>
      <c r="C35" s="72"/>
      <c r="D35" s="72"/>
      <c r="E35" s="72"/>
      <c r="F35" s="72"/>
      <c r="G35" s="72"/>
      <c r="H35" s="72"/>
      <c r="I35" s="72"/>
      <c r="J35" s="72"/>
      <c r="K35" s="72"/>
      <c r="L35" s="72"/>
      <c r="M35" s="72"/>
      <c r="N35" s="73"/>
    </row>
    <row r="36" spans="1:14" s="1" customFormat="1" x14ac:dyDescent="0.25">
      <c r="A36" s="3"/>
      <c r="B36" s="74"/>
      <c r="C36" s="75"/>
      <c r="D36" s="75"/>
      <c r="E36" s="75"/>
      <c r="F36" s="75"/>
      <c r="G36" s="75"/>
      <c r="H36" s="75"/>
      <c r="I36" s="75"/>
      <c r="J36" s="75"/>
      <c r="K36" s="75"/>
      <c r="L36" s="75"/>
      <c r="M36" s="75"/>
      <c r="N36" s="76"/>
    </row>
    <row r="37" spans="1:14" s="1" customFormat="1" x14ac:dyDescent="0.25">
      <c r="A37" s="3"/>
      <c r="B37" s="74"/>
      <c r="C37" s="75"/>
      <c r="D37" s="75"/>
      <c r="E37" s="75"/>
      <c r="F37" s="75"/>
      <c r="G37" s="75"/>
      <c r="H37" s="75"/>
      <c r="I37" s="75"/>
      <c r="J37" s="75"/>
      <c r="K37" s="75"/>
      <c r="L37" s="75"/>
      <c r="M37" s="75"/>
      <c r="N37" s="76"/>
    </row>
    <row r="38" spans="1:14" s="1" customFormat="1" x14ac:dyDescent="0.25">
      <c r="A38" s="3"/>
      <c r="B38" s="74"/>
      <c r="C38" s="75"/>
      <c r="D38" s="75"/>
      <c r="E38" s="75"/>
      <c r="F38" s="75"/>
      <c r="G38" s="75"/>
      <c r="H38" s="75"/>
      <c r="I38" s="75"/>
      <c r="J38" s="75"/>
      <c r="K38" s="75"/>
      <c r="L38" s="75"/>
      <c r="M38" s="75"/>
      <c r="N38" s="76"/>
    </row>
    <row r="39" spans="1:14" s="1" customFormat="1" x14ac:dyDescent="0.25">
      <c r="A39" s="3"/>
      <c r="B39" s="74"/>
      <c r="C39" s="75"/>
      <c r="D39" s="75"/>
      <c r="E39" s="75"/>
      <c r="F39" s="75"/>
      <c r="G39" s="75"/>
      <c r="H39" s="75"/>
      <c r="I39" s="75"/>
      <c r="J39" s="75"/>
      <c r="K39" s="75"/>
      <c r="L39" s="75"/>
      <c r="M39" s="75"/>
      <c r="N39" s="76"/>
    </row>
    <row r="40" spans="1:14" s="1" customFormat="1" x14ac:dyDescent="0.25">
      <c r="A40" s="3"/>
      <c r="B40" s="74"/>
      <c r="C40" s="75"/>
      <c r="D40" s="75"/>
      <c r="E40" s="75"/>
      <c r="F40" s="75"/>
      <c r="G40" s="75"/>
      <c r="H40" s="75"/>
      <c r="I40" s="75"/>
      <c r="J40" s="75"/>
      <c r="K40" s="75"/>
      <c r="L40" s="75"/>
      <c r="M40" s="75"/>
      <c r="N40" s="76"/>
    </row>
    <row r="41" spans="1:14" s="1" customFormat="1" x14ac:dyDescent="0.25">
      <c r="A41" s="3"/>
      <c r="B41" s="74"/>
      <c r="C41" s="75"/>
      <c r="D41" s="75"/>
      <c r="E41" s="75"/>
      <c r="F41" s="75"/>
      <c r="G41" s="75"/>
      <c r="H41" s="75"/>
      <c r="I41" s="75"/>
      <c r="J41" s="75"/>
      <c r="K41" s="75"/>
      <c r="L41" s="75"/>
      <c r="M41" s="75"/>
      <c r="N41" s="76"/>
    </row>
    <row r="42" spans="1:14" s="1" customFormat="1" x14ac:dyDescent="0.25">
      <c r="A42" s="3"/>
      <c r="B42" s="74"/>
      <c r="C42" s="75"/>
      <c r="D42" s="75"/>
      <c r="E42" s="75"/>
      <c r="F42" s="75"/>
      <c r="G42" s="75"/>
      <c r="H42" s="75"/>
      <c r="I42" s="75"/>
      <c r="J42" s="75"/>
      <c r="K42" s="75"/>
      <c r="L42" s="75"/>
      <c r="M42" s="75"/>
      <c r="N42" s="76"/>
    </row>
    <row r="43" spans="1:14" s="1" customFormat="1" x14ac:dyDescent="0.25">
      <c r="A43" s="3"/>
      <c r="B43" s="74"/>
      <c r="C43" s="75"/>
      <c r="D43" s="75"/>
      <c r="E43" s="75"/>
      <c r="F43" s="75"/>
      <c r="G43" s="75"/>
      <c r="H43" s="75"/>
      <c r="I43" s="75"/>
      <c r="J43" s="75"/>
      <c r="K43" s="75"/>
      <c r="L43" s="75"/>
      <c r="M43" s="75"/>
      <c r="N43" s="76"/>
    </row>
    <row r="44" spans="1:14" s="1" customFormat="1" x14ac:dyDescent="0.25">
      <c r="A44" s="3"/>
      <c r="B44" s="74"/>
      <c r="C44" s="75"/>
      <c r="D44" s="75"/>
      <c r="E44" s="75"/>
      <c r="F44" s="75"/>
      <c r="G44" s="75"/>
      <c r="H44" s="75"/>
      <c r="I44" s="75"/>
      <c r="J44" s="75"/>
      <c r="K44" s="75"/>
      <c r="L44" s="75"/>
      <c r="M44" s="75"/>
      <c r="N44" s="76"/>
    </row>
    <row r="45" spans="1:14" s="1" customFormat="1" x14ac:dyDescent="0.25">
      <c r="A45" s="3"/>
      <c r="B45" s="74"/>
      <c r="C45" s="75"/>
      <c r="D45" s="75"/>
      <c r="E45" s="75"/>
      <c r="F45" s="75"/>
      <c r="G45" s="75"/>
      <c r="H45" s="75"/>
      <c r="I45" s="75"/>
      <c r="J45" s="75"/>
      <c r="K45" s="75"/>
      <c r="L45" s="75"/>
      <c r="M45" s="75"/>
      <c r="N45" s="76"/>
    </row>
    <row r="46" spans="1:14" s="1" customFormat="1" x14ac:dyDescent="0.25">
      <c r="A46" s="3"/>
      <c r="B46" s="74"/>
      <c r="C46" s="75"/>
      <c r="D46" s="75"/>
      <c r="E46" s="75"/>
      <c r="F46" s="75"/>
      <c r="G46" s="75"/>
      <c r="H46" s="75"/>
      <c r="I46" s="75"/>
      <c r="J46" s="75"/>
      <c r="K46" s="75"/>
      <c r="L46" s="75"/>
      <c r="M46" s="75"/>
      <c r="N46" s="76"/>
    </row>
    <row r="47" spans="1:14" s="1" customFormat="1" x14ac:dyDescent="0.25">
      <c r="A47" s="3"/>
      <c r="B47" s="74"/>
      <c r="C47" s="75"/>
      <c r="D47" s="75"/>
      <c r="E47" s="75"/>
      <c r="F47" s="75"/>
      <c r="G47" s="75"/>
      <c r="H47" s="75"/>
      <c r="I47" s="75"/>
      <c r="J47" s="75"/>
      <c r="K47" s="75"/>
      <c r="L47" s="75"/>
      <c r="M47" s="75"/>
      <c r="N47" s="76"/>
    </row>
    <row r="48" spans="1:14" s="1" customFormat="1" x14ac:dyDescent="0.25">
      <c r="A48" s="3"/>
      <c r="B48" s="74"/>
      <c r="C48" s="75"/>
      <c r="D48" s="75"/>
      <c r="E48" s="75"/>
      <c r="F48" s="75"/>
      <c r="G48" s="75"/>
      <c r="H48" s="75"/>
      <c r="I48" s="75"/>
      <c r="J48" s="75"/>
      <c r="K48" s="75"/>
      <c r="L48" s="75"/>
      <c r="M48" s="75"/>
      <c r="N48" s="76"/>
    </row>
    <row r="49" spans="1:14" s="1" customFormat="1" x14ac:dyDescent="0.25">
      <c r="A49" s="3"/>
      <c r="B49" s="74"/>
      <c r="C49" s="75"/>
      <c r="D49" s="75"/>
      <c r="E49" s="75"/>
      <c r="F49" s="75"/>
      <c r="G49" s="75"/>
      <c r="H49" s="75"/>
      <c r="I49" s="75"/>
      <c r="J49" s="75"/>
      <c r="K49" s="75"/>
      <c r="L49" s="75"/>
      <c r="M49" s="75"/>
      <c r="N49" s="76"/>
    </row>
    <row r="50" spans="1:14" s="1" customFormat="1" x14ac:dyDescent="0.25">
      <c r="A50" s="3"/>
      <c r="B50" s="74"/>
      <c r="C50" s="75"/>
      <c r="D50" s="75"/>
      <c r="E50" s="75"/>
      <c r="F50" s="75"/>
      <c r="G50" s="75"/>
      <c r="H50" s="75"/>
      <c r="I50" s="75"/>
      <c r="J50" s="75"/>
      <c r="K50" s="75"/>
      <c r="L50" s="75"/>
      <c r="M50" s="75"/>
      <c r="N50" s="76"/>
    </row>
    <row r="51" spans="1:14" s="1" customFormat="1" x14ac:dyDescent="0.25">
      <c r="A51" s="3"/>
      <c r="B51" s="74"/>
      <c r="C51" s="75"/>
      <c r="D51" s="75"/>
      <c r="E51" s="75"/>
      <c r="F51" s="75"/>
      <c r="G51" s="75"/>
      <c r="H51" s="75"/>
      <c r="I51" s="75"/>
      <c r="J51" s="75"/>
      <c r="K51" s="75"/>
      <c r="L51" s="75"/>
      <c r="M51" s="75"/>
      <c r="N51" s="76"/>
    </row>
    <row r="52" spans="1:14" s="1" customFormat="1" x14ac:dyDescent="0.25">
      <c r="A52" s="3"/>
      <c r="B52" s="74"/>
      <c r="C52" s="75"/>
      <c r="D52" s="75"/>
      <c r="E52" s="75"/>
      <c r="F52" s="75"/>
      <c r="G52" s="75"/>
      <c r="H52" s="75"/>
      <c r="I52" s="75"/>
      <c r="J52" s="75"/>
      <c r="K52" s="75"/>
      <c r="L52" s="75"/>
      <c r="M52" s="75"/>
      <c r="N52" s="76"/>
    </row>
    <row r="53" spans="1:14" s="1" customFormat="1" x14ac:dyDescent="0.25">
      <c r="A53" s="3"/>
      <c r="B53" s="74"/>
      <c r="C53" s="75"/>
      <c r="D53" s="75"/>
      <c r="E53" s="75"/>
      <c r="F53" s="75"/>
      <c r="G53" s="75"/>
      <c r="H53" s="75"/>
      <c r="I53" s="75"/>
      <c r="J53" s="75"/>
      <c r="K53" s="75"/>
      <c r="L53" s="75"/>
      <c r="M53" s="75"/>
      <c r="N53" s="76"/>
    </row>
    <row r="54" spans="1:14" s="1" customFormat="1" x14ac:dyDescent="0.25">
      <c r="A54" s="3"/>
      <c r="B54" s="74"/>
      <c r="C54" s="75"/>
      <c r="D54" s="75"/>
      <c r="E54" s="75"/>
      <c r="F54" s="75"/>
      <c r="G54" s="75"/>
      <c r="H54" s="75"/>
      <c r="I54" s="75"/>
      <c r="J54" s="75"/>
      <c r="K54" s="75"/>
      <c r="L54" s="75"/>
      <c r="M54" s="75"/>
      <c r="N54" s="76"/>
    </row>
    <row r="55" spans="1:14" s="1" customFormat="1" x14ac:dyDescent="0.25">
      <c r="A55" s="3"/>
      <c r="B55" s="74"/>
      <c r="C55" s="75"/>
      <c r="D55" s="75"/>
      <c r="E55" s="75"/>
      <c r="F55" s="75"/>
      <c r="G55" s="75"/>
      <c r="H55" s="75"/>
      <c r="I55" s="75"/>
      <c r="J55" s="75"/>
      <c r="K55" s="75"/>
      <c r="L55" s="75"/>
      <c r="M55" s="75"/>
      <c r="N55" s="76"/>
    </row>
    <row r="56" spans="1:14" s="1" customFormat="1" x14ac:dyDescent="0.25">
      <c r="A56" s="3"/>
      <c r="B56" s="74"/>
      <c r="C56" s="75"/>
      <c r="D56" s="75"/>
      <c r="E56" s="75"/>
      <c r="F56" s="75"/>
      <c r="G56" s="75"/>
      <c r="H56" s="75"/>
      <c r="I56" s="75"/>
      <c r="J56" s="75"/>
      <c r="K56" s="75"/>
      <c r="L56" s="75"/>
      <c r="M56" s="75"/>
      <c r="N56" s="76"/>
    </row>
    <row r="57" spans="1:14" s="1" customFormat="1" x14ac:dyDescent="0.25">
      <c r="A57" s="3"/>
      <c r="B57" s="74"/>
      <c r="C57" s="75"/>
      <c r="D57" s="75"/>
      <c r="E57" s="75"/>
      <c r="F57" s="75"/>
      <c r="G57" s="75"/>
      <c r="H57" s="75"/>
      <c r="I57" s="75"/>
      <c r="J57" s="75"/>
      <c r="K57" s="75"/>
      <c r="L57" s="75"/>
      <c r="M57" s="75"/>
      <c r="N57" s="76"/>
    </row>
    <row r="58" spans="1:14" s="1" customFormat="1" x14ac:dyDescent="0.25">
      <c r="A58" s="3"/>
      <c r="B58" s="74"/>
      <c r="C58" s="75"/>
      <c r="D58" s="75"/>
      <c r="E58" s="75"/>
      <c r="F58" s="75"/>
      <c r="G58" s="75"/>
      <c r="H58" s="75"/>
      <c r="I58" s="75"/>
      <c r="J58" s="75"/>
      <c r="K58" s="75"/>
      <c r="L58" s="75"/>
      <c r="M58" s="75"/>
      <c r="N58" s="76"/>
    </row>
    <row r="59" spans="1:14" s="1" customFormat="1" x14ac:dyDescent="0.25">
      <c r="A59" s="3"/>
      <c r="B59" s="74"/>
      <c r="C59" s="75"/>
      <c r="D59" s="75"/>
      <c r="E59" s="75"/>
      <c r="F59" s="75"/>
      <c r="G59" s="75"/>
      <c r="H59" s="75"/>
      <c r="I59" s="75"/>
      <c r="J59" s="75"/>
      <c r="K59" s="75"/>
      <c r="L59" s="75"/>
      <c r="M59" s="75"/>
      <c r="N59" s="76"/>
    </row>
    <row r="60" spans="1:14" s="1" customFormat="1" x14ac:dyDescent="0.25">
      <c r="A60" s="3"/>
      <c r="B60" s="74"/>
      <c r="C60" s="75"/>
      <c r="D60" s="75"/>
      <c r="E60" s="75"/>
      <c r="F60" s="75"/>
      <c r="G60" s="75"/>
      <c r="H60" s="75"/>
      <c r="I60" s="75"/>
      <c r="J60" s="75"/>
      <c r="K60" s="75"/>
      <c r="L60" s="75"/>
      <c r="M60" s="75"/>
      <c r="N60" s="76"/>
    </row>
    <row r="61" spans="1:14" s="1" customFormat="1" x14ac:dyDescent="0.25">
      <c r="A61" s="3"/>
      <c r="B61" s="74"/>
      <c r="C61" s="75"/>
      <c r="D61" s="75"/>
      <c r="E61" s="75"/>
      <c r="F61" s="75"/>
      <c r="G61" s="75"/>
      <c r="H61" s="75"/>
      <c r="I61" s="75"/>
      <c r="J61" s="75"/>
      <c r="K61" s="75"/>
      <c r="L61" s="75"/>
      <c r="M61" s="75"/>
      <c r="N61" s="76"/>
    </row>
    <row r="62" spans="1:14" s="1" customFormat="1" x14ac:dyDescent="0.25">
      <c r="A62" s="3"/>
      <c r="B62" s="74"/>
      <c r="C62" s="75"/>
      <c r="D62" s="75"/>
      <c r="E62" s="75"/>
      <c r="F62" s="75"/>
      <c r="G62" s="75"/>
      <c r="H62" s="75"/>
      <c r="I62" s="75"/>
      <c r="J62" s="75"/>
      <c r="K62" s="75"/>
      <c r="L62" s="75"/>
      <c r="M62" s="75"/>
      <c r="N62" s="76"/>
    </row>
    <row r="63" spans="1:14" s="1" customFormat="1" x14ac:dyDescent="0.25">
      <c r="A63" s="3"/>
      <c r="B63" s="74"/>
      <c r="C63" s="75"/>
      <c r="D63" s="75"/>
      <c r="E63" s="75"/>
      <c r="F63" s="75"/>
      <c r="G63" s="75"/>
      <c r="H63" s="75"/>
      <c r="I63" s="75"/>
      <c r="J63" s="75"/>
      <c r="K63" s="75"/>
      <c r="L63" s="75"/>
      <c r="M63" s="75"/>
      <c r="N63" s="76"/>
    </row>
    <row r="64" spans="1:14" s="1" customFormat="1" x14ac:dyDescent="0.25">
      <c r="A64" s="3"/>
      <c r="B64" s="74"/>
      <c r="C64" s="75"/>
      <c r="D64" s="75"/>
      <c r="E64" s="75"/>
      <c r="F64" s="75"/>
      <c r="G64" s="75"/>
      <c r="H64" s="75"/>
      <c r="I64" s="75"/>
      <c r="J64" s="75"/>
      <c r="K64" s="75"/>
      <c r="L64" s="75"/>
      <c r="M64" s="75"/>
      <c r="N64" s="76"/>
    </row>
    <row r="65" spans="1:14" s="1" customFormat="1" x14ac:dyDescent="0.25">
      <c r="A65" s="3"/>
      <c r="B65" s="74"/>
      <c r="C65" s="75"/>
      <c r="D65" s="75"/>
      <c r="E65" s="75"/>
      <c r="F65" s="75"/>
      <c r="G65" s="75"/>
      <c r="H65" s="75"/>
      <c r="I65" s="75"/>
      <c r="J65" s="75"/>
      <c r="K65" s="75"/>
      <c r="L65" s="75"/>
      <c r="M65" s="75"/>
      <c r="N65" s="76"/>
    </row>
    <row r="66" spans="1:14" s="1" customFormat="1" x14ac:dyDescent="0.25">
      <c r="A66" s="3"/>
      <c r="B66" s="74"/>
      <c r="C66" s="75"/>
      <c r="D66" s="75"/>
      <c r="E66" s="75"/>
      <c r="F66" s="75"/>
      <c r="G66" s="75"/>
      <c r="H66" s="75"/>
      <c r="I66" s="75"/>
      <c r="J66" s="75"/>
      <c r="K66" s="75"/>
      <c r="L66" s="75"/>
      <c r="M66" s="75"/>
      <c r="N66" s="76"/>
    </row>
    <row r="67" spans="1:14" s="1" customFormat="1" x14ac:dyDescent="0.25">
      <c r="A67" s="3"/>
      <c r="B67" s="74"/>
      <c r="C67" s="75"/>
      <c r="D67" s="75"/>
      <c r="E67" s="75"/>
      <c r="F67" s="75"/>
      <c r="G67" s="75"/>
      <c r="H67" s="75"/>
      <c r="I67" s="75"/>
      <c r="J67" s="75"/>
      <c r="K67" s="75"/>
      <c r="L67" s="75"/>
      <c r="M67" s="75"/>
      <c r="N67" s="76"/>
    </row>
    <row r="68" spans="1:14" s="1" customFormat="1" x14ac:dyDescent="0.25">
      <c r="A68" s="3"/>
      <c r="B68" s="74"/>
      <c r="C68" s="75"/>
      <c r="D68" s="75"/>
      <c r="E68" s="75"/>
      <c r="F68" s="75"/>
      <c r="G68" s="75"/>
      <c r="H68" s="75"/>
      <c r="I68" s="75"/>
      <c r="J68" s="75"/>
      <c r="K68" s="75"/>
      <c r="L68" s="75"/>
      <c r="M68" s="75"/>
      <c r="N68" s="76"/>
    </row>
    <row r="69" spans="1:14" s="1" customFormat="1" ht="15.75" thickBot="1" x14ac:dyDescent="0.3">
      <c r="A69" s="3"/>
      <c r="B69" s="77"/>
      <c r="C69" s="78"/>
      <c r="D69" s="78"/>
      <c r="E69" s="78"/>
      <c r="F69" s="78"/>
      <c r="G69" s="78"/>
      <c r="H69" s="78"/>
      <c r="I69" s="78"/>
      <c r="J69" s="78"/>
      <c r="K69" s="78"/>
      <c r="L69" s="78"/>
      <c r="M69" s="78"/>
      <c r="N69" s="79"/>
    </row>
    <row r="70" spans="1:14" s="1" customFormat="1" x14ac:dyDescent="0.25">
      <c r="A70" s="3"/>
      <c r="B70" s="9"/>
      <c r="C70" s="10"/>
      <c r="D70" s="10"/>
      <c r="E70" s="10"/>
      <c r="F70" s="10"/>
      <c r="G70" s="10"/>
      <c r="H70" s="10"/>
      <c r="I70" s="10"/>
      <c r="J70" s="10"/>
      <c r="K70" s="10"/>
      <c r="L70" s="10"/>
      <c r="M70" s="10"/>
      <c r="N70" s="10"/>
    </row>
    <row r="71" spans="1:14" s="1" customFormat="1" x14ac:dyDescent="0.25">
      <c r="A71" s="3"/>
      <c r="B71" s="9"/>
      <c r="C71" s="10"/>
      <c r="D71" s="10"/>
      <c r="E71" s="10"/>
      <c r="F71" s="10"/>
      <c r="G71" s="10"/>
      <c r="H71" s="10"/>
      <c r="I71" s="10"/>
      <c r="J71" s="10"/>
      <c r="K71" s="10"/>
      <c r="L71" s="10"/>
      <c r="M71" s="10"/>
      <c r="N71" s="10"/>
    </row>
    <row r="72" spans="1:14" s="1" customFormat="1" ht="31.5" customHeight="1" x14ac:dyDescent="0.25">
      <c r="A72" s="3"/>
      <c r="B72" s="66" t="s">
        <v>13</v>
      </c>
      <c r="C72" s="66"/>
      <c r="D72" s="66"/>
      <c r="E72" s="66"/>
      <c r="F72" s="66"/>
      <c r="G72" s="66"/>
      <c r="H72" s="66"/>
      <c r="I72" s="66"/>
      <c r="J72" s="66"/>
      <c r="K72" s="66"/>
      <c r="L72" s="66"/>
      <c r="M72" s="66"/>
      <c r="N72" s="66"/>
    </row>
    <row r="73" spans="1:14" s="1" customFormat="1" x14ac:dyDescent="0.25">
      <c r="A73" s="3"/>
      <c r="B73" s="9"/>
      <c r="C73" s="10"/>
      <c r="D73" s="10"/>
      <c r="E73" s="10"/>
      <c r="F73" s="10"/>
      <c r="G73" s="10"/>
      <c r="H73" s="10"/>
      <c r="I73" s="10"/>
      <c r="J73" s="10"/>
      <c r="K73" s="10"/>
      <c r="L73" s="10"/>
      <c r="M73" s="10"/>
      <c r="N73" s="10"/>
    </row>
    <row r="74" spans="1:14" s="1" customFormat="1" x14ac:dyDescent="0.25">
      <c r="A74" s="3"/>
      <c r="B74" s="9"/>
      <c r="C74" s="10"/>
      <c r="D74" s="10"/>
      <c r="E74" s="10"/>
      <c r="F74" s="10"/>
      <c r="G74" s="10"/>
      <c r="H74" s="10"/>
      <c r="I74" s="10"/>
      <c r="J74" s="10"/>
      <c r="K74" s="10"/>
      <c r="L74" s="10"/>
      <c r="M74" s="10"/>
      <c r="N74" s="10"/>
    </row>
    <row r="75" spans="1:14" s="1" customFormat="1" x14ac:dyDescent="0.25">
      <c r="A75" s="3"/>
      <c r="B75" s="9"/>
      <c r="C75" s="10"/>
      <c r="D75" s="10"/>
      <c r="E75" s="10"/>
      <c r="F75" s="10"/>
      <c r="G75" s="10"/>
      <c r="H75" s="10"/>
      <c r="I75" s="10"/>
      <c r="J75" s="10"/>
      <c r="K75" s="10"/>
      <c r="L75" s="10"/>
      <c r="M75" s="10"/>
      <c r="N75" s="10"/>
    </row>
    <row r="76" spans="1:14" s="1" customFormat="1" ht="30" customHeight="1" x14ac:dyDescent="0.25">
      <c r="A76" s="3"/>
      <c r="B76" s="9"/>
      <c r="C76" s="10"/>
      <c r="D76" s="10"/>
      <c r="E76" s="10"/>
      <c r="F76" s="42" t="s">
        <v>15</v>
      </c>
      <c r="G76" s="42"/>
      <c r="H76" s="42" t="s">
        <v>16</v>
      </c>
      <c r="I76" s="42"/>
      <c r="J76" s="42" t="s">
        <v>17</v>
      </c>
      <c r="K76" s="42"/>
      <c r="L76" s="42" t="s">
        <v>18</v>
      </c>
      <c r="M76" s="42"/>
      <c r="N76" s="44" t="s">
        <v>21</v>
      </c>
    </row>
    <row r="77" spans="1:14" s="1" customFormat="1" ht="101.25" customHeight="1" x14ac:dyDescent="0.25">
      <c r="A77" s="3"/>
      <c r="B77" s="44" t="s">
        <v>33</v>
      </c>
      <c r="C77" s="44"/>
      <c r="D77" s="44"/>
      <c r="E77" s="31" t="s">
        <v>14</v>
      </c>
      <c r="F77" s="29" t="s">
        <v>19</v>
      </c>
      <c r="G77" s="30" t="s">
        <v>20</v>
      </c>
      <c r="H77" s="29" t="s">
        <v>19</v>
      </c>
      <c r="I77" s="30" t="s">
        <v>20</v>
      </c>
      <c r="J77" s="29" t="s">
        <v>19</v>
      </c>
      <c r="K77" s="30" t="s">
        <v>20</v>
      </c>
      <c r="L77" s="29" t="s">
        <v>19</v>
      </c>
      <c r="M77" s="30" t="s">
        <v>20</v>
      </c>
      <c r="N77" s="44"/>
    </row>
    <row r="78" spans="1:14" s="19" customFormat="1" ht="87.6" customHeight="1" x14ac:dyDescent="0.25">
      <c r="A78" s="3"/>
      <c r="B78" s="36" t="str">
        <f>B10</f>
        <v xml:space="preserve">“ADQUISICIÓN DE BICIPARQUEADEROS PARA LAS INSTALACIONES DE LA UNIVERSIDAD DE CUNDINAMARCA EXTENSIÓN SOACHA.” 
</v>
      </c>
      <c r="C78" s="37"/>
      <c r="D78" s="38"/>
      <c r="E78" s="26">
        <v>0</v>
      </c>
      <c r="F78" s="25"/>
      <c r="G78" s="28">
        <f>ROUND(E78*F78,0)</f>
        <v>0</v>
      </c>
      <c r="H78" s="25"/>
      <c r="I78" s="28">
        <f>ROUND(H78*E78,0)</f>
        <v>0</v>
      </c>
      <c r="J78" s="25"/>
      <c r="K78" s="28">
        <f>ROUND(E78*J78,0)</f>
        <v>0</v>
      </c>
      <c r="L78" s="25"/>
      <c r="M78" s="28">
        <f>ROUND(E78*L78,0)</f>
        <v>0</v>
      </c>
      <c r="N78" s="35">
        <f>ROUND(E78-G78-I78-K78-M78,0)</f>
        <v>0</v>
      </c>
    </row>
    <row r="79" spans="1:14" s="1" customFormat="1" x14ac:dyDescent="0.25">
      <c r="A79" s="3"/>
      <c r="B79" s="9"/>
      <c r="C79" s="10"/>
      <c r="D79" s="10"/>
      <c r="E79" s="10"/>
      <c r="F79" s="10"/>
      <c r="G79" s="10"/>
      <c r="H79" s="10"/>
      <c r="I79" s="10"/>
      <c r="J79" s="10"/>
      <c r="K79" s="10"/>
      <c r="L79" s="10"/>
      <c r="M79" s="10"/>
      <c r="N79" s="10"/>
    </row>
    <row r="80" spans="1:14" s="1" customFormat="1" ht="69" customHeight="1" x14ac:dyDescent="0.25">
      <c r="A80" s="3"/>
      <c r="B80" s="43" t="s">
        <v>46</v>
      </c>
      <c r="C80" s="43"/>
      <c r="D80" s="43"/>
      <c r="E80" s="43"/>
      <c r="F80" s="43"/>
      <c r="G80" s="43"/>
      <c r="H80" s="43"/>
      <c r="I80" s="43"/>
      <c r="J80" s="43"/>
      <c r="K80" s="43"/>
      <c r="L80" s="43"/>
      <c r="M80" s="43"/>
      <c r="N80" s="43"/>
    </row>
    <row r="81" spans="1:14" s="1" customFormat="1" x14ac:dyDescent="0.25">
      <c r="A81" s="3"/>
      <c r="B81" s="9"/>
      <c r="C81" s="10"/>
      <c r="D81" s="10"/>
      <c r="E81" s="10"/>
      <c r="F81" s="10"/>
      <c r="G81" s="10"/>
      <c r="H81" s="10"/>
      <c r="I81" s="10"/>
      <c r="J81" s="10"/>
      <c r="K81" s="10"/>
      <c r="L81" s="10"/>
      <c r="M81" s="10"/>
      <c r="N81" s="10"/>
    </row>
    <row r="82" spans="1:14" s="1" customFormat="1" x14ac:dyDescent="0.25">
      <c r="A82" s="3"/>
      <c r="B82" s="9"/>
      <c r="C82" s="10"/>
      <c r="D82" s="10"/>
      <c r="E82" s="10"/>
      <c r="F82" s="10"/>
      <c r="G82" s="10"/>
      <c r="H82" s="10"/>
      <c r="I82" s="10"/>
      <c r="J82" s="10"/>
      <c r="K82" s="10"/>
      <c r="L82" s="10"/>
      <c r="M82" s="10"/>
      <c r="N82" s="10"/>
    </row>
    <row r="83" spans="1:14" s="1" customFormat="1" x14ac:dyDescent="0.25">
      <c r="A83" s="3"/>
      <c r="B83" s="9"/>
      <c r="C83" s="10"/>
      <c r="D83" s="10"/>
      <c r="E83" s="10"/>
      <c r="F83" s="10"/>
      <c r="G83" s="10"/>
      <c r="H83" s="10"/>
      <c r="I83" s="10"/>
      <c r="J83" s="10"/>
      <c r="K83" s="10"/>
      <c r="L83" s="10"/>
      <c r="M83" s="10"/>
      <c r="N83" s="10"/>
    </row>
    <row r="84" spans="1:14" s="1" customFormat="1" x14ac:dyDescent="0.25">
      <c r="A84" s="3"/>
      <c r="B84" s="9"/>
      <c r="C84" s="10"/>
      <c r="D84" s="10"/>
      <c r="E84" s="10"/>
      <c r="F84" s="10"/>
      <c r="G84" s="10"/>
      <c r="H84" s="10"/>
      <c r="I84" s="10"/>
      <c r="J84" s="10"/>
      <c r="K84" s="10"/>
      <c r="L84" s="10"/>
      <c r="M84" s="10"/>
      <c r="N84" s="10"/>
    </row>
    <row r="85" spans="1:14" s="1" customFormat="1" x14ac:dyDescent="0.25">
      <c r="A85" s="3"/>
      <c r="B85" s="41"/>
      <c r="C85" s="41"/>
      <c r="D85" s="41"/>
      <c r="E85" s="41"/>
      <c r="F85" s="41"/>
      <c r="G85" s="10"/>
      <c r="H85" s="10"/>
      <c r="I85" s="40"/>
      <c r="J85" s="40"/>
      <c r="K85" s="40"/>
      <c r="L85" s="40"/>
      <c r="M85" s="40"/>
      <c r="N85" s="10"/>
    </row>
    <row r="86" spans="1:14" s="1" customFormat="1" x14ac:dyDescent="0.25">
      <c r="A86" s="3"/>
      <c r="B86" s="41"/>
      <c r="C86" s="41"/>
      <c r="D86" s="41"/>
      <c r="E86" s="41"/>
      <c r="F86" s="41"/>
      <c r="G86" s="10"/>
      <c r="H86" s="10"/>
      <c r="I86" s="40"/>
      <c r="J86" s="40"/>
      <c r="K86" s="40"/>
      <c r="L86" s="40"/>
      <c r="M86" s="40"/>
      <c r="N86" s="10"/>
    </row>
    <row r="87" spans="1:14" s="1" customFormat="1" x14ac:dyDescent="0.25">
      <c r="A87" s="3"/>
      <c r="B87" s="41"/>
      <c r="C87" s="41"/>
      <c r="D87" s="41"/>
      <c r="E87" s="41"/>
      <c r="F87" s="41"/>
      <c r="G87" s="10"/>
      <c r="H87" s="10"/>
      <c r="I87" s="40"/>
      <c r="J87" s="40"/>
      <c r="K87" s="40"/>
      <c r="L87" s="40"/>
      <c r="M87" s="40"/>
      <c r="N87" s="10"/>
    </row>
    <row r="88" spans="1:14" s="1" customFormat="1" ht="13.5" customHeight="1" x14ac:dyDescent="0.25">
      <c r="A88" s="3"/>
      <c r="B88" s="39" t="s">
        <v>34</v>
      </c>
      <c r="C88" s="39"/>
      <c r="D88" s="39"/>
      <c r="E88" s="39"/>
      <c r="F88" s="39"/>
      <c r="G88" s="4"/>
      <c r="H88" s="4"/>
      <c r="I88" s="39" t="s">
        <v>35</v>
      </c>
      <c r="J88" s="39"/>
      <c r="K88" s="39"/>
      <c r="L88" s="39"/>
      <c r="M88" s="39"/>
      <c r="N88" s="4"/>
    </row>
    <row r="89" spans="1:14" s="1" customFormat="1" ht="13.5" customHeight="1" x14ac:dyDescent="0.25">
      <c r="A89" s="3"/>
      <c r="B89" s="11"/>
      <c r="C89" s="11"/>
      <c r="D89" s="11"/>
      <c r="E89" s="11"/>
      <c r="F89" s="11"/>
      <c r="G89" s="4"/>
      <c r="H89" s="4"/>
      <c r="I89" s="4"/>
      <c r="J89" s="4"/>
      <c r="K89" s="4"/>
      <c r="L89" s="4"/>
      <c r="M89" s="4"/>
      <c r="N89" s="4"/>
    </row>
    <row r="90" spans="1:14" s="1" customFormat="1" x14ac:dyDescent="0.25">
      <c r="A90" s="3"/>
      <c r="B90" s="12" t="s">
        <v>7</v>
      </c>
    </row>
    <row r="91" spans="1:14" s="1" customFormat="1" x14ac:dyDescent="0.25">
      <c r="A91" s="3"/>
    </row>
    <row r="92" spans="1:14" s="1" customFormat="1" x14ac:dyDescent="0.25">
      <c r="A92" s="3"/>
    </row>
    <row r="93" spans="1:14" ht="15" customHeight="1" x14ac:dyDescent="0.25"/>
    <row r="94" spans="1:14" ht="15" customHeight="1" x14ac:dyDescent="0.25"/>
    <row r="95" spans="1:14" ht="15" customHeight="1" x14ac:dyDescent="0.25"/>
    <row r="96" spans="1:14"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row r="107" ht="15" customHeight="1" x14ac:dyDescent="0.25"/>
    <row r="108" ht="15" customHeight="1" x14ac:dyDescent="0.25"/>
    <row r="109" ht="15" customHeight="1" x14ac:dyDescent="0.25"/>
    <row r="110" ht="15" customHeight="1" x14ac:dyDescent="0.25"/>
    <row r="111" ht="15" customHeight="1" x14ac:dyDescent="0.25"/>
    <row r="112" ht="15" customHeight="1" x14ac:dyDescent="0.25"/>
    <row r="113" ht="15" customHeight="1" x14ac:dyDescent="0.25"/>
    <row r="114" ht="15" customHeight="1" x14ac:dyDescent="0.25"/>
    <row r="115" ht="15" customHeight="1" x14ac:dyDescent="0.25"/>
    <row r="116" ht="15" customHeight="1" x14ac:dyDescent="0.25"/>
    <row r="117" ht="15" customHeight="1" x14ac:dyDescent="0.25"/>
    <row r="118" ht="15" customHeight="1" x14ac:dyDescent="0.25"/>
    <row r="119" ht="15" customHeight="1" x14ac:dyDescent="0.25"/>
    <row r="120" ht="15" customHeight="1" x14ac:dyDescent="0.25"/>
    <row r="121" ht="15" customHeight="1" x14ac:dyDescent="0.25"/>
    <row r="122" ht="15" customHeight="1" x14ac:dyDescent="0.25"/>
    <row r="123" ht="15" customHeight="1" x14ac:dyDescent="0.25"/>
    <row r="124" ht="15" customHeight="1" x14ac:dyDescent="0.25"/>
    <row r="125" ht="15" customHeight="1" x14ac:dyDescent="0.25"/>
    <row r="126" ht="15" customHeight="1" x14ac:dyDescent="0.25"/>
    <row r="127" ht="15" customHeight="1" x14ac:dyDescent="0.25"/>
    <row r="128" ht="15" customHeight="1" x14ac:dyDescent="0.25"/>
    <row r="129" ht="15" customHeight="1" x14ac:dyDescent="0.25"/>
    <row r="130" ht="15" customHeight="1" x14ac:dyDescent="0.25"/>
    <row r="131" ht="15" customHeight="1" x14ac:dyDescent="0.25"/>
    <row r="132" ht="15" customHeight="1" x14ac:dyDescent="0.25"/>
    <row r="133" ht="15" customHeight="1" x14ac:dyDescent="0.25"/>
    <row r="134" ht="15" customHeight="1" x14ac:dyDescent="0.25"/>
    <row r="135" ht="15" customHeight="1" x14ac:dyDescent="0.25"/>
    <row r="136" ht="15" customHeight="1" x14ac:dyDescent="0.25"/>
    <row r="137" ht="15" customHeight="1" x14ac:dyDescent="0.25"/>
    <row r="138" ht="15" customHeight="1" x14ac:dyDescent="0.25"/>
    <row r="139" ht="15" customHeight="1" x14ac:dyDescent="0.25"/>
    <row r="140" ht="15" customHeight="1" x14ac:dyDescent="0.25"/>
    <row r="141" ht="15" customHeight="1" x14ac:dyDescent="0.25"/>
    <row r="142" ht="15" customHeight="1" x14ac:dyDescent="0.25"/>
    <row r="143" ht="15" customHeight="1" x14ac:dyDescent="0.25"/>
    <row r="144" ht="15" customHeight="1" x14ac:dyDescent="0.25"/>
    <row r="145" ht="15" customHeight="1" x14ac:dyDescent="0.25"/>
    <row r="146" ht="15" customHeight="1" x14ac:dyDescent="0.25"/>
    <row r="147" ht="15" customHeight="1" x14ac:dyDescent="0.25"/>
    <row r="148" ht="15" customHeight="1" x14ac:dyDescent="0.25"/>
    <row r="149" ht="15" customHeight="1" x14ac:dyDescent="0.25"/>
    <row r="150" ht="15" customHeight="1" x14ac:dyDescent="0.25"/>
    <row r="151" ht="15" customHeight="1" x14ac:dyDescent="0.25"/>
    <row r="152" ht="15" customHeight="1" x14ac:dyDescent="0.25"/>
    <row r="153" ht="15" customHeight="1" x14ac:dyDescent="0.25"/>
    <row r="154" ht="15" customHeight="1" x14ac:dyDescent="0.25"/>
    <row r="155" ht="15" customHeight="1" x14ac:dyDescent="0.25"/>
    <row r="156" ht="15" customHeight="1" x14ac:dyDescent="0.25"/>
    <row r="157" ht="15" customHeight="1" x14ac:dyDescent="0.25"/>
    <row r="158" ht="15" customHeight="1" x14ac:dyDescent="0.25"/>
    <row r="159" ht="15" customHeight="1" x14ac:dyDescent="0.25"/>
    <row r="160" ht="15" customHeight="1" x14ac:dyDescent="0.25"/>
    <row r="161" ht="15" customHeight="1" x14ac:dyDescent="0.25"/>
    <row r="162" ht="15" customHeight="1" x14ac:dyDescent="0.25"/>
    <row r="163" ht="15" customHeight="1" x14ac:dyDescent="0.25"/>
    <row r="164" ht="15" customHeight="1" x14ac:dyDescent="0.25"/>
    <row r="165" ht="15" customHeight="1" x14ac:dyDescent="0.25"/>
    <row r="166" ht="15" customHeight="1" x14ac:dyDescent="0.25"/>
    <row r="167" ht="15" customHeight="1" x14ac:dyDescent="0.25"/>
    <row r="168" ht="15" customHeight="1" x14ac:dyDescent="0.25"/>
    <row r="169" ht="15" customHeight="1" x14ac:dyDescent="0.25"/>
    <row r="170" ht="15" customHeight="1" x14ac:dyDescent="0.25"/>
    <row r="171" ht="15" customHeight="1" x14ac:dyDescent="0.25"/>
    <row r="172" ht="15" customHeight="1" x14ac:dyDescent="0.25"/>
    <row r="173" ht="15" customHeight="1" x14ac:dyDescent="0.25"/>
    <row r="174" ht="15" customHeight="1" x14ac:dyDescent="0.25"/>
    <row r="175" ht="15" customHeight="1" x14ac:dyDescent="0.25"/>
    <row r="176" ht="15" customHeight="1" x14ac:dyDescent="0.25"/>
    <row r="177" ht="15" customHeight="1" x14ac:dyDescent="0.25"/>
    <row r="178" ht="15" customHeight="1" x14ac:dyDescent="0.25"/>
    <row r="179" ht="15" customHeight="1" x14ac:dyDescent="0.25"/>
    <row r="180" ht="15" customHeight="1" x14ac:dyDescent="0.25"/>
  </sheetData>
  <sheetProtection selectLockedCells="1"/>
  <mergeCells count="37">
    <mergeCell ref="B72:N72"/>
    <mergeCell ref="C23:D23"/>
    <mergeCell ref="C24:D24"/>
    <mergeCell ref="B35:N69"/>
    <mergeCell ref="E23:F23"/>
    <mergeCell ref="G23:H23"/>
    <mergeCell ref="B31:N32"/>
    <mergeCell ref="C15:F15"/>
    <mergeCell ref="C14:F14"/>
    <mergeCell ref="C16:F17"/>
    <mergeCell ref="B26:N26"/>
    <mergeCell ref="B27:N27"/>
    <mergeCell ref="G16:G17"/>
    <mergeCell ref="B22:I22"/>
    <mergeCell ref="E24:F24"/>
    <mergeCell ref="G24:H24"/>
    <mergeCell ref="B2:B5"/>
    <mergeCell ref="B10:N12"/>
    <mergeCell ref="C2:L2"/>
    <mergeCell ref="C3:L3"/>
    <mergeCell ref="C4:L5"/>
    <mergeCell ref="M2:N2"/>
    <mergeCell ref="M3:N3"/>
    <mergeCell ref="M4:N4"/>
    <mergeCell ref="M5:N5"/>
    <mergeCell ref="B78:D78"/>
    <mergeCell ref="I88:M88"/>
    <mergeCell ref="I85:M87"/>
    <mergeCell ref="B85:F87"/>
    <mergeCell ref="L76:M76"/>
    <mergeCell ref="H76:I76"/>
    <mergeCell ref="F76:G76"/>
    <mergeCell ref="B80:N80"/>
    <mergeCell ref="B88:F88"/>
    <mergeCell ref="N76:N77"/>
    <mergeCell ref="J76:K76"/>
    <mergeCell ref="B77:D77"/>
  </mergeCells>
  <conditionalFormatting sqref="I24">
    <cfRule type="containsText" dxfId="4" priority="20" operator="containsText" text="VALOR MINIMO NO ACEPTABLE">
      <formula>NOT(ISERROR(SEARCH("VALOR MINIMO NO ACEPTABLE",I24)))</formula>
    </cfRule>
  </conditionalFormatting>
  <conditionalFormatting sqref="I24">
    <cfRule type="containsText" dxfId="3" priority="19" operator="containsText" text="OFERTA CON PRECIO APARENTEMENTE BAJO">
      <formula>NOT(ISERROR(SEARCH("OFERTA CON PRECIO APARENTEMENTE BAJO",I24)))</formula>
    </cfRule>
  </conditionalFormatting>
  <conditionalFormatting sqref="N78">
    <cfRule type="cellIs" dxfId="2" priority="11" operator="greaterThan">
      <formula>0</formula>
    </cfRule>
  </conditionalFormatting>
  <conditionalFormatting sqref="N78">
    <cfRule type="cellIs" dxfId="1" priority="21" operator="greaterThan">
      <formula>#REF!-(#REF!-#REF!-#REF!-#REF!)</formula>
    </cfRule>
    <cfRule type="cellIs" dxfId="0" priority="22" operator="greaterThan">
      <formula>#REF!-#REF!-#REF!-#REF!-#REF!</formula>
    </cfRule>
  </conditionalFormatting>
  <dataValidations count="2">
    <dataValidation type="whole" allowBlank="1" showInputMessage="1" showErrorMessage="1" sqref="G16">
      <formula1>0</formula1>
      <formula2>1000000000000</formula2>
    </dataValidation>
    <dataValidation type="whole" allowBlank="1" showInputMessage="1" showErrorMessage="1" errorTitle="SUPERA EL PRESUPUESTO OFICIAL" sqref="E24">
      <formula1>0</formula1>
      <formula2>G$16</formula2>
    </dataValidation>
  </dataValidations>
  <pageMargins left="0.7" right="0.7" top="0.75" bottom="0.75" header="0.3" footer="0.3"/>
  <pageSetup scale="35"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Hoja1!$E$4:$E$103</xm:f>
          </x14:formula1>
          <xm:sqref>J78 H78 L78 F78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E4:I103"/>
  <sheetViews>
    <sheetView topLeftCell="D1" workbookViewId="0">
      <selection activeCell="I12" sqref="I12"/>
    </sheetView>
  </sheetViews>
  <sheetFormatPr baseColWidth="10" defaultRowHeight="15" x14ac:dyDescent="0.25"/>
  <cols>
    <col min="7" max="7" width="15.28515625" customWidth="1"/>
    <col min="9" max="9" width="15" customWidth="1"/>
  </cols>
  <sheetData>
    <row r="4" spans="5:9" x14ac:dyDescent="0.25">
      <c r="E4" s="14">
        <v>0.01</v>
      </c>
      <c r="G4" t="s">
        <v>22</v>
      </c>
      <c r="H4" t="s">
        <v>23</v>
      </c>
      <c r="I4" t="s">
        <v>24</v>
      </c>
    </row>
    <row r="5" spans="5:9" x14ac:dyDescent="0.25">
      <c r="E5" s="14">
        <v>0.02</v>
      </c>
      <c r="G5" s="20" t="s">
        <v>25</v>
      </c>
      <c r="H5" t="s">
        <v>26</v>
      </c>
      <c r="I5" t="s">
        <v>28</v>
      </c>
    </row>
    <row r="6" spans="5:9" x14ac:dyDescent="0.25">
      <c r="E6" s="14">
        <v>0.03</v>
      </c>
      <c r="H6" t="s">
        <v>27</v>
      </c>
      <c r="I6" t="s">
        <v>29</v>
      </c>
    </row>
    <row r="7" spans="5:9" x14ac:dyDescent="0.25">
      <c r="E7" s="14">
        <v>0.04</v>
      </c>
      <c r="I7" t="s">
        <v>30</v>
      </c>
    </row>
    <row r="8" spans="5:9" x14ac:dyDescent="0.25">
      <c r="E8" s="14">
        <v>0.05</v>
      </c>
      <c r="I8" s="20" t="s">
        <v>31</v>
      </c>
    </row>
    <row r="9" spans="5:9" x14ac:dyDescent="0.25">
      <c r="E9" s="14">
        <v>0.06</v>
      </c>
    </row>
    <row r="10" spans="5:9" x14ac:dyDescent="0.25">
      <c r="E10" s="14">
        <v>7.0000000000000007E-2</v>
      </c>
    </row>
    <row r="11" spans="5:9" x14ac:dyDescent="0.25">
      <c r="E11" s="14">
        <v>0.08</v>
      </c>
    </row>
    <row r="12" spans="5:9" x14ac:dyDescent="0.25">
      <c r="E12" s="14">
        <v>0.09</v>
      </c>
    </row>
    <row r="13" spans="5:9" x14ac:dyDescent="0.25">
      <c r="E13" s="14">
        <v>0.1</v>
      </c>
    </row>
    <row r="14" spans="5:9" x14ac:dyDescent="0.25">
      <c r="E14" s="15">
        <v>0.11</v>
      </c>
    </row>
    <row r="15" spans="5:9" x14ac:dyDescent="0.25">
      <c r="E15" s="15">
        <v>0.12</v>
      </c>
    </row>
    <row r="16" spans="5:9" x14ac:dyDescent="0.25">
      <c r="E16" s="15">
        <v>0.13</v>
      </c>
    </row>
    <row r="17" spans="5:5" x14ac:dyDescent="0.25">
      <c r="E17" s="15">
        <v>0.14000000000000001</v>
      </c>
    </row>
    <row r="18" spans="5:5" x14ac:dyDescent="0.25">
      <c r="E18" s="15">
        <v>0.15</v>
      </c>
    </row>
    <row r="19" spans="5:5" x14ac:dyDescent="0.25">
      <c r="E19" s="15">
        <v>0.16</v>
      </c>
    </row>
    <row r="20" spans="5:5" x14ac:dyDescent="0.25">
      <c r="E20" s="15">
        <v>0.17</v>
      </c>
    </row>
    <row r="21" spans="5:5" x14ac:dyDescent="0.25">
      <c r="E21" s="15">
        <v>0.18</v>
      </c>
    </row>
    <row r="22" spans="5:5" x14ac:dyDescent="0.25">
      <c r="E22" s="15">
        <v>0.19</v>
      </c>
    </row>
    <row r="23" spans="5:5" x14ac:dyDescent="0.25">
      <c r="E23" s="15">
        <v>0.2</v>
      </c>
    </row>
    <row r="24" spans="5:5" x14ac:dyDescent="0.25">
      <c r="E24" s="15">
        <v>0.21</v>
      </c>
    </row>
    <row r="25" spans="5:5" x14ac:dyDescent="0.25">
      <c r="E25" s="15">
        <v>0.22</v>
      </c>
    </row>
    <row r="26" spans="5:5" x14ac:dyDescent="0.25">
      <c r="E26" s="15">
        <v>0.23</v>
      </c>
    </row>
    <row r="27" spans="5:5" x14ac:dyDescent="0.25">
      <c r="E27" s="15">
        <v>0.24</v>
      </c>
    </row>
    <row r="28" spans="5:5" x14ac:dyDescent="0.25">
      <c r="E28" s="15">
        <v>0.25</v>
      </c>
    </row>
    <row r="29" spans="5:5" x14ac:dyDescent="0.25">
      <c r="E29" s="15">
        <v>0.26</v>
      </c>
    </row>
    <row r="30" spans="5:5" x14ac:dyDescent="0.25">
      <c r="E30" s="15">
        <v>0.27</v>
      </c>
    </row>
    <row r="31" spans="5:5" x14ac:dyDescent="0.25">
      <c r="E31" s="16">
        <v>0.28000000000000003</v>
      </c>
    </row>
    <row r="32" spans="5:5" x14ac:dyDescent="0.25">
      <c r="E32" s="16">
        <v>0.28999999999999998</v>
      </c>
    </row>
    <row r="33" spans="5:5" x14ac:dyDescent="0.25">
      <c r="E33" s="16">
        <v>0.3</v>
      </c>
    </row>
    <row r="34" spans="5:5" x14ac:dyDescent="0.25">
      <c r="E34" s="16">
        <v>0.31</v>
      </c>
    </row>
    <row r="35" spans="5:5" x14ac:dyDescent="0.25">
      <c r="E35" s="16">
        <v>0.32</v>
      </c>
    </row>
    <row r="36" spans="5:5" x14ac:dyDescent="0.25">
      <c r="E36" s="16">
        <v>0.33</v>
      </c>
    </row>
    <row r="37" spans="5:5" x14ac:dyDescent="0.25">
      <c r="E37" s="16">
        <v>0.34</v>
      </c>
    </row>
    <row r="38" spans="5:5" x14ac:dyDescent="0.25">
      <c r="E38" s="16">
        <v>0.35</v>
      </c>
    </row>
    <row r="39" spans="5:5" x14ac:dyDescent="0.25">
      <c r="E39" s="16">
        <v>0.36</v>
      </c>
    </row>
    <row r="40" spans="5:5" x14ac:dyDescent="0.25">
      <c r="E40" s="16">
        <v>0.37</v>
      </c>
    </row>
    <row r="41" spans="5:5" x14ac:dyDescent="0.25">
      <c r="E41" s="16">
        <v>0.38</v>
      </c>
    </row>
    <row r="42" spans="5:5" x14ac:dyDescent="0.25">
      <c r="E42" s="16">
        <v>0.39</v>
      </c>
    </row>
    <row r="43" spans="5:5" x14ac:dyDescent="0.25">
      <c r="E43" s="16">
        <v>0.4</v>
      </c>
    </row>
    <row r="44" spans="5:5" x14ac:dyDescent="0.25">
      <c r="E44" s="17">
        <v>0.41</v>
      </c>
    </row>
    <row r="45" spans="5:5" x14ac:dyDescent="0.25">
      <c r="E45" s="17">
        <v>0.42</v>
      </c>
    </row>
    <row r="46" spans="5:5" x14ac:dyDescent="0.25">
      <c r="E46" s="17">
        <v>0.43</v>
      </c>
    </row>
    <row r="47" spans="5:5" x14ac:dyDescent="0.25">
      <c r="E47" s="17">
        <v>0.44</v>
      </c>
    </row>
    <row r="48" spans="5:5" x14ac:dyDescent="0.25">
      <c r="E48" s="17">
        <v>0.45</v>
      </c>
    </row>
    <row r="49" spans="5:5" x14ac:dyDescent="0.25">
      <c r="E49" s="17">
        <v>0.46</v>
      </c>
    </row>
    <row r="50" spans="5:5" x14ac:dyDescent="0.25">
      <c r="E50" s="17">
        <v>0.47</v>
      </c>
    </row>
    <row r="51" spans="5:5" x14ac:dyDescent="0.25">
      <c r="E51" s="17">
        <v>0.48</v>
      </c>
    </row>
    <row r="52" spans="5:5" x14ac:dyDescent="0.25">
      <c r="E52" s="17">
        <v>0.49</v>
      </c>
    </row>
    <row r="53" spans="5:5" x14ac:dyDescent="0.25">
      <c r="E53" s="17">
        <v>0.5</v>
      </c>
    </row>
    <row r="54" spans="5:5" x14ac:dyDescent="0.25">
      <c r="E54" s="13">
        <f t="shared" ref="E54:E70" si="0">+E53+1%</f>
        <v>0.51</v>
      </c>
    </row>
    <row r="55" spans="5:5" x14ac:dyDescent="0.25">
      <c r="E55" s="13">
        <f t="shared" si="0"/>
        <v>0.52</v>
      </c>
    </row>
    <row r="56" spans="5:5" x14ac:dyDescent="0.25">
      <c r="E56" s="13">
        <f t="shared" si="0"/>
        <v>0.53</v>
      </c>
    </row>
    <row r="57" spans="5:5" x14ac:dyDescent="0.25">
      <c r="E57" s="13">
        <f t="shared" si="0"/>
        <v>0.54</v>
      </c>
    </row>
    <row r="58" spans="5:5" x14ac:dyDescent="0.25">
      <c r="E58" s="13">
        <f t="shared" si="0"/>
        <v>0.55000000000000004</v>
      </c>
    </row>
    <row r="59" spans="5:5" x14ac:dyDescent="0.25">
      <c r="E59" s="13">
        <f t="shared" si="0"/>
        <v>0.56000000000000005</v>
      </c>
    </row>
    <row r="60" spans="5:5" x14ac:dyDescent="0.25">
      <c r="E60" s="13">
        <f t="shared" si="0"/>
        <v>0.57000000000000006</v>
      </c>
    </row>
    <row r="61" spans="5:5" x14ac:dyDescent="0.25">
      <c r="E61" s="13">
        <f t="shared" si="0"/>
        <v>0.58000000000000007</v>
      </c>
    </row>
    <row r="62" spans="5:5" x14ac:dyDescent="0.25">
      <c r="E62" s="13">
        <f t="shared" si="0"/>
        <v>0.59000000000000008</v>
      </c>
    </row>
    <row r="63" spans="5:5" x14ac:dyDescent="0.25">
      <c r="E63" s="13">
        <f t="shared" si="0"/>
        <v>0.60000000000000009</v>
      </c>
    </row>
    <row r="64" spans="5:5" x14ac:dyDescent="0.25">
      <c r="E64" s="13">
        <f t="shared" si="0"/>
        <v>0.6100000000000001</v>
      </c>
    </row>
    <row r="65" spans="5:5" x14ac:dyDescent="0.25">
      <c r="E65" s="13">
        <f>+E64+1%</f>
        <v>0.62000000000000011</v>
      </c>
    </row>
    <row r="66" spans="5:5" x14ac:dyDescent="0.25">
      <c r="E66" s="13">
        <f t="shared" si="0"/>
        <v>0.63000000000000012</v>
      </c>
    </row>
    <row r="67" spans="5:5" x14ac:dyDescent="0.25">
      <c r="E67" s="13">
        <f t="shared" si="0"/>
        <v>0.64000000000000012</v>
      </c>
    </row>
    <row r="68" spans="5:5" x14ac:dyDescent="0.25">
      <c r="E68" s="13">
        <f t="shared" si="0"/>
        <v>0.65000000000000013</v>
      </c>
    </row>
    <row r="69" spans="5:5" x14ac:dyDescent="0.25">
      <c r="E69" s="13">
        <f t="shared" si="0"/>
        <v>0.66000000000000014</v>
      </c>
    </row>
    <row r="70" spans="5:5" x14ac:dyDescent="0.25">
      <c r="E70" s="13">
        <f t="shared" si="0"/>
        <v>0.67000000000000015</v>
      </c>
    </row>
    <row r="71" spans="5:5" x14ac:dyDescent="0.25">
      <c r="E71" s="13">
        <f t="shared" ref="E71:E82" si="1">+E70+1%</f>
        <v>0.68000000000000016</v>
      </c>
    </row>
    <row r="72" spans="5:5" x14ac:dyDescent="0.25">
      <c r="E72" s="13">
        <f t="shared" si="1"/>
        <v>0.69000000000000017</v>
      </c>
    </row>
    <row r="73" spans="5:5" x14ac:dyDescent="0.25">
      <c r="E73" s="13">
        <f t="shared" si="1"/>
        <v>0.70000000000000018</v>
      </c>
    </row>
    <row r="74" spans="5:5" x14ac:dyDescent="0.25">
      <c r="E74" s="13">
        <f t="shared" si="1"/>
        <v>0.71000000000000019</v>
      </c>
    </row>
    <row r="75" spans="5:5" x14ac:dyDescent="0.25">
      <c r="E75" s="13">
        <f t="shared" si="1"/>
        <v>0.7200000000000002</v>
      </c>
    </row>
    <row r="76" spans="5:5" x14ac:dyDescent="0.25">
      <c r="E76" s="13">
        <f t="shared" si="1"/>
        <v>0.7300000000000002</v>
      </c>
    </row>
    <row r="77" spans="5:5" x14ac:dyDescent="0.25">
      <c r="E77" s="13">
        <f t="shared" si="1"/>
        <v>0.74000000000000021</v>
      </c>
    </row>
    <row r="78" spans="5:5" x14ac:dyDescent="0.25">
      <c r="E78" s="13">
        <f t="shared" si="1"/>
        <v>0.75000000000000022</v>
      </c>
    </row>
    <row r="79" spans="5:5" x14ac:dyDescent="0.25">
      <c r="E79" s="13">
        <f t="shared" si="1"/>
        <v>0.76000000000000023</v>
      </c>
    </row>
    <row r="80" spans="5:5" x14ac:dyDescent="0.25">
      <c r="E80" s="13">
        <f t="shared" si="1"/>
        <v>0.77000000000000024</v>
      </c>
    </row>
    <row r="81" spans="5:5" x14ac:dyDescent="0.25">
      <c r="E81" s="13">
        <f t="shared" si="1"/>
        <v>0.78000000000000025</v>
      </c>
    </row>
    <row r="82" spans="5:5" x14ac:dyDescent="0.25">
      <c r="E82" s="13">
        <f t="shared" si="1"/>
        <v>0.79000000000000026</v>
      </c>
    </row>
    <row r="83" spans="5:5" x14ac:dyDescent="0.25">
      <c r="E83" s="13">
        <f>+E82+1%</f>
        <v>0.80000000000000027</v>
      </c>
    </row>
    <row r="84" spans="5:5" x14ac:dyDescent="0.25">
      <c r="E84" s="13">
        <f t="shared" ref="E84:E93" si="2">+E83+1%</f>
        <v>0.81000000000000028</v>
      </c>
    </row>
    <row r="85" spans="5:5" x14ac:dyDescent="0.25">
      <c r="E85" s="13">
        <f t="shared" si="2"/>
        <v>0.82000000000000028</v>
      </c>
    </row>
    <row r="86" spans="5:5" x14ac:dyDescent="0.25">
      <c r="E86" s="13">
        <f t="shared" si="2"/>
        <v>0.83000000000000029</v>
      </c>
    </row>
    <row r="87" spans="5:5" x14ac:dyDescent="0.25">
      <c r="E87" s="13">
        <f t="shared" si="2"/>
        <v>0.8400000000000003</v>
      </c>
    </row>
    <row r="88" spans="5:5" x14ac:dyDescent="0.25">
      <c r="E88" s="13">
        <f t="shared" si="2"/>
        <v>0.85000000000000031</v>
      </c>
    </row>
    <row r="89" spans="5:5" x14ac:dyDescent="0.25">
      <c r="E89" s="13">
        <f t="shared" si="2"/>
        <v>0.86000000000000032</v>
      </c>
    </row>
    <row r="90" spans="5:5" x14ac:dyDescent="0.25">
      <c r="E90" s="13">
        <f t="shared" si="2"/>
        <v>0.87000000000000033</v>
      </c>
    </row>
    <row r="91" spans="5:5" x14ac:dyDescent="0.25">
      <c r="E91" s="13">
        <f t="shared" si="2"/>
        <v>0.88000000000000034</v>
      </c>
    </row>
    <row r="92" spans="5:5" x14ac:dyDescent="0.25">
      <c r="E92" s="13">
        <f t="shared" si="2"/>
        <v>0.89000000000000035</v>
      </c>
    </row>
    <row r="93" spans="5:5" x14ac:dyDescent="0.25">
      <c r="E93" s="13">
        <f t="shared" si="2"/>
        <v>0.90000000000000036</v>
      </c>
    </row>
    <row r="94" spans="5:5" x14ac:dyDescent="0.25">
      <c r="E94" s="13">
        <f t="shared" ref="E94:E103" si="3">+E93+1%</f>
        <v>0.91000000000000036</v>
      </c>
    </row>
    <row r="95" spans="5:5" x14ac:dyDescent="0.25">
      <c r="E95" s="13">
        <f t="shared" si="3"/>
        <v>0.92000000000000037</v>
      </c>
    </row>
    <row r="96" spans="5:5" x14ac:dyDescent="0.25">
      <c r="E96" s="13">
        <f t="shared" si="3"/>
        <v>0.93000000000000038</v>
      </c>
    </row>
    <row r="97" spans="5:5" x14ac:dyDescent="0.25">
      <c r="E97" s="13">
        <f t="shared" si="3"/>
        <v>0.94000000000000039</v>
      </c>
    </row>
    <row r="98" spans="5:5" x14ac:dyDescent="0.25">
      <c r="E98" s="13">
        <f t="shared" si="3"/>
        <v>0.9500000000000004</v>
      </c>
    </row>
    <row r="99" spans="5:5" x14ac:dyDescent="0.25">
      <c r="E99" s="13">
        <f t="shared" si="3"/>
        <v>0.96000000000000041</v>
      </c>
    </row>
    <row r="100" spans="5:5" x14ac:dyDescent="0.25">
      <c r="E100" s="13">
        <f t="shared" si="3"/>
        <v>0.97000000000000042</v>
      </c>
    </row>
    <row r="101" spans="5:5" x14ac:dyDescent="0.25">
      <c r="E101" s="13">
        <f t="shared" si="3"/>
        <v>0.98000000000000043</v>
      </c>
    </row>
    <row r="102" spans="5:5" x14ac:dyDescent="0.25">
      <c r="E102" s="13">
        <f t="shared" si="3"/>
        <v>0.99000000000000044</v>
      </c>
    </row>
    <row r="103" spans="5:5" x14ac:dyDescent="0.25">
      <c r="E103" s="13">
        <f t="shared" si="3"/>
        <v>1.0000000000000004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6" ma:contentTypeDescription="Create a new document." ma:contentTypeScope="" ma:versionID="bdc7676385dc52cb9d8684c8092a0fdf">
  <xsd:schema xmlns:xsd="http://www.w3.org/2001/XMLSchema" xmlns:xs="http://www.w3.org/2001/XMLSchema" xmlns:p="http://schemas.microsoft.com/office/2006/metadata/properties" xmlns:ns3="632c1e4e-69c6-4d1f-81a1-009441d464e5" targetNamespace="http://schemas.microsoft.com/office/2006/metadata/properties" ma:root="true" ma:fieldsID="779bfbd032babbadedb8cb58ea4939c1" ns3:_="">
    <xsd:import namespace="632c1e4e-69c6-4d1f-81a1-009441d464e5"/>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DEF0318F-B173-4A54-82D5-7459700DEB4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D61A9C4-4787-49C0-933E-7A97BF4AB9FA}">
  <ds:schemaRefs>
    <ds:schemaRef ds:uri="http://schemas.microsoft.com/sharepoint/v3/contenttype/forms"/>
  </ds:schemaRefs>
</ds:datastoreItem>
</file>

<file path=customXml/itemProps3.xml><?xml version="1.0" encoding="utf-8"?>
<ds:datastoreItem xmlns:ds="http://schemas.openxmlformats.org/officeDocument/2006/customXml" ds:itemID="{9268FAEF-E3E1-4474-BF78-431367D11506}">
  <ds:schemaRefs>
    <ds:schemaRef ds:uri="632c1e4e-69c6-4d1f-81a1-009441d464e5"/>
    <ds:schemaRef ds:uri="http://schemas.microsoft.com/office/2006/documentManagement/types"/>
    <ds:schemaRef ds:uri="http://purl.org/dc/elements/1.1/"/>
    <ds:schemaRef ds:uri="http://purl.org/dc/dcmitype/"/>
    <ds:schemaRef ds:uri="http://purl.org/dc/terms/"/>
    <ds:schemaRef ds:uri="http://schemas.microsoft.com/office/infopath/2007/PartnerControls"/>
    <ds:schemaRef ds:uri="http://www.w3.org/XML/1998/namespace"/>
    <ds:schemaRef ds:uri="http://schemas.openxmlformats.org/package/2006/metadata/core-properties"/>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JUSTIFICACION DE PRECIOS</vt:lpstr>
      <vt:lpstr>Hoja1</vt:lpstr>
      <vt:lpstr>'JUSTIFICACION DE PRECIOS'!Área_de_impresión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MARIO ELIAS CASTILLO LADINO</dc:creator>
  <cp:lastModifiedBy>OFICINA DE COMPRAS</cp:lastModifiedBy>
  <dcterms:created xsi:type="dcterms:W3CDTF">2022-01-21T16:30:23Z</dcterms:created>
  <dcterms:modified xsi:type="dcterms:W3CDTF">2023-08-28T21:39:02Z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