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4 CAFETERIA Y ASEO\"/>
    </mc:Choice>
  </mc:AlternateContent>
  <bookViews>
    <workbookView xWindow="-120" yWindow="-120" windowWidth="21840" windowHeight="13140"/>
  </bookViews>
  <sheets>
    <sheet name="Hoja1" sheetId="1" r:id="rId1"/>
    <sheet name="Hoja2" sheetId="2" state="hidden" r:id="rId2"/>
  </sheets>
  <definedNames>
    <definedName name="_xlnm.Print_Area" localSheetId="0">Hoja1!$A$1:$O$47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1" i="1" l="1"/>
  <c r="M21" i="1"/>
  <c r="O21" i="1"/>
  <c r="M20" i="1"/>
  <c r="N20" i="1"/>
  <c r="L22" i="1"/>
  <c r="H23" i="1"/>
  <c r="H27" i="1"/>
  <c r="L28" i="1"/>
  <c r="H21" i="1"/>
  <c r="J21" i="1"/>
  <c r="L21" i="1"/>
  <c r="H22" i="1"/>
  <c r="J22" i="1"/>
  <c r="M22" i="1"/>
  <c r="N22" i="1"/>
  <c r="J23" i="1"/>
  <c r="K23" i="1" s="1"/>
  <c r="L23" i="1"/>
  <c r="N23" i="1" s="1"/>
  <c r="H24" i="1"/>
  <c r="J24" i="1"/>
  <c r="L24" i="1"/>
  <c r="M24" i="1" s="1"/>
  <c r="H25" i="1"/>
  <c r="J25" i="1"/>
  <c r="L25" i="1"/>
  <c r="N25" i="1" s="1"/>
  <c r="M25" i="1"/>
  <c r="H26" i="1"/>
  <c r="J26" i="1"/>
  <c r="L26" i="1"/>
  <c r="N26" i="1" s="1"/>
  <c r="J27" i="1"/>
  <c r="L27" i="1"/>
  <c r="M27" i="1" s="1"/>
  <c r="H29" i="1"/>
  <c r="J29" i="1"/>
  <c r="L29" i="1"/>
  <c r="N29" i="1" s="1"/>
  <c r="M29" i="1"/>
  <c r="K22" i="1" l="1"/>
  <c r="K25" i="1"/>
  <c r="O22" i="1"/>
  <c r="K29" i="1"/>
  <c r="N27" i="1"/>
  <c r="O27" i="1" s="1"/>
  <c r="K24" i="1"/>
  <c r="M26" i="1"/>
  <c r="O26" i="1" s="1"/>
  <c r="M23" i="1"/>
  <c r="O23" i="1" s="1"/>
  <c r="K27" i="1"/>
  <c r="N24" i="1"/>
  <c r="O24" i="1" s="1"/>
  <c r="O29" i="1"/>
  <c r="K26" i="1"/>
  <c r="K21" i="1"/>
  <c r="O25" i="1"/>
  <c r="H20" i="1"/>
  <c r="J20" i="1"/>
  <c r="L20" i="1"/>
  <c r="O31" i="1"/>
  <c r="O34" i="1" s="1"/>
  <c r="O20" i="1" l="1"/>
  <c r="K20" i="1"/>
  <c r="O37" i="1"/>
  <c r="O30" i="1"/>
  <c r="O38" i="1" l="1"/>
  <c r="O32" i="1" l="1"/>
  <c r="O35" i="1" l="1"/>
  <c r="O36" i="1" s="1"/>
  <c r="O33" i="1"/>
  <c r="O39"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<sst xmlns="http://schemas.openxmlformats.org/spreadsheetml/2006/main" count="65" uniqueCount="55">
  <si>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</si>
  <si>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</si>
  <si>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</si>
  <si>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</si>
  <si>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</si>
  <si>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</si>
  <si>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</si>
  <si>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</si>
  <si>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</si>
  <si>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</si>
  <si>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</si>
  <si>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</si>
  <si>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</si>
  <si>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</si>
  <si>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</si>
  <si>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</si>
  <si>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</si>
  <si>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</si>
  <si>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</si>
  <si>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</si>
  <si>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</si>
  <si>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</si>
  <si>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</si>
  <si>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</si>
  <si>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</si>
  <si>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</si>
  <si>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</si>
  <si>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</si>
  <si>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</si>
  <si>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</si>
  <si>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</si>
  <si>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</si>
  <si>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</si>
  <si>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</si>
  <si>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</si>
  <si>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</si>
  <si>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</si>
  <si>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</si>
  <si>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</si>
  <si>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</si>
  <si>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</si>
  <si>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</si>
  <si>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</si>
  <si>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</si>
  <si>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</si>
  <si>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DETERGENTE EN POLVO X 1000 GR</t>
  </si>
  <si>
    <t>CERA PARA PISOS x 2000 ML BLANCA</t>
  </si>
  <si>
    <t>VARSOL BIODEGRADABLE X 4 LITROS</t>
  </si>
  <si>
    <t>JABON EN CREMA PARA LAVAPLATOS X 850 GR</t>
  </si>
  <si>
    <t>LIMPIADOR MULTIUSOS X 3780 ML</t>
  </si>
  <si>
    <t>CAFÉ MOLIDO X 500 GR</t>
  </si>
  <si>
    <t>AZUCAR X 1 KG (TUBIPACK)</t>
  </si>
  <si>
    <t>VASOS DE CARTON X 5 OZ X 50 UNIDADES</t>
  </si>
  <si>
    <t>TOALLAS DE PAPEL DE MANO DOBLADA EN Z, DOBLE
HOJA, 150 UNIDADES</t>
  </si>
  <si>
    <t>PAPEL HIGIENICO TAMAÑO JUMBO DOBLE HOJA X 4
ROLLOS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</si>
</sst>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tabSelected="1" topLeftCell="B2" zoomScale="70" zoomScaleNormal="70" zoomScaleSheetLayoutView="70" zoomScalePageLayoutView="55" workbookViewId="0">
      <selection activeCell="I23" sqref="I23"/>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20.285156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9"/>
      <c r="J12" s="29"/>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9"/>
      <c r="J14" s="29"/>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x14ac:dyDescent="0.25">
      <c r="A20" s="32">
        <v>1</v>
      </c>
      <c r="B20" s="24" t="s">
        <v>45</v>
      </c>
      <c r="C20" s="33"/>
      <c r="D20" s="25">
        <v>60</v>
      </c>
      <c r="E20" s="34" t="s">
        <v>44</v>
      </c>
      <c r="F20" s="35"/>
      <c r="G20" s="28">
        <v>0</v>
      </c>
      <c r="H20" s="1">
        <f t="shared" ref="H20" si="0">+ROUND(F20*G20,0)</f>
        <v>0</v>
      </c>
      <c r="I20" s="28">
        <v>0</v>
      </c>
      <c r="J20" s="1">
        <f t="shared" ref="J20" si="1">ROUND(F20*I20,0)</f>
        <v>0</v>
      </c>
      <c r="K20" s="1">
        <f t="shared" ref="K20" si="2">ROUND(F20+H20+J20,0)</f>
        <v>0</v>
      </c>
      <c r="L20" s="1">
        <f t="shared" ref="L20" si="3">ROUND(F20*D20,0)</f>
        <v>0</v>
      </c>
      <c r="M20" s="1">
        <f>ROUND(L20*G20,0)</f>
        <v>0</v>
      </c>
      <c r="N20" s="1">
        <f>ROUND(L20*I20,0)</f>
        <v>0</v>
      </c>
      <c r="O20" s="2">
        <f t="shared" ref="O20" si="4">ROUND(L20+N20+M20,0)</f>
        <v>0</v>
      </c>
    </row>
    <row r="21" spans="1:15" s="23" customFormat="1" x14ac:dyDescent="0.25">
      <c r="A21" s="32">
        <v>2</v>
      </c>
      <c r="B21" s="24" t="s">
        <v>46</v>
      </c>
      <c r="C21" s="33"/>
      <c r="D21" s="25">
        <v>60</v>
      </c>
      <c r="E21" s="34" t="s">
        <v>44</v>
      </c>
      <c r="F21" s="35"/>
      <c r="G21" s="28">
        <v>0</v>
      </c>
      <c r="H21" s="1">
        <f t="shared" ref="H21:H29" si="5">+ROUND(F21*G21,0)</f>
        <v>0</v>
      </c>
      <c r="I21" s="28">
        <v>0</v>
      </c>
      <c r="J21" s="1">
        <f t="shared" ref="J21:J29" si="6">ROUND(F21*I21,0)</f>
        <v>0</v>
      </c>
      <c r="K21" s="1">
        <f t="shared" ref="K21:K29" si="7">ROUND(F21+H21+J21,0)</f>
        <v>0</v>
      </c>
      <c r="L21" s="1">
        <f t="shared" ref="L21:L29" si="8">ROUND(F21*D21,0)</f>
        <v>0</v>
      </c>
      <c r="M21" s="1">
        <f>ROUND(L21*G21,0)</f>
        <v>0</v>
      </c>
      <c r="N21" s="1">
        <f>ROUND(L21*I21,0)</f>
        <v>0</v>
      </c>
      <c r="O21" s="2">
        <f>ROUND(L21+N21+M21,0)</f>
        <v>0</v>
      </c>
    </row>
    <row r="22" spans="1:15" s="23" customFormat="1" x14ac:dyDescent="0.25">
      <c r="A22" s="32">
        <v>3</v>
      </c>
      <c r="B22" s="24" t="s">
        <v>47</v>
      </c>
      <c r="C22" s="33"/>
      <c r="D22" s="25">
        <v>48</v>
      </c>
      <c r="E22" s="34" t="s">
        <v>44</v>
      </c>
      <c r="F22" s="35"/>
      <c r="G22" s="28">
        <v>0</v>
      </c>
      <c r="H22" s="1">
        <f t="shared" si="5"/>
        <v>0</v>
      </c>
      <c r="I22" s="28">
        <v>0</v>
      </c>
      <c r="J22" s="1">
        <f t="shared" si="6"/>
        <v>0</v>
      </c>
      <c r="K22" s="1">
        <f t="shared" si="7"/>
        <v>0</v>
      </c>
      <c r="L22" s="1">
        <f>ROUND(F22*D22,0)</f>
        <v>0</v>
      </c>
      <c r="M22" s="1">
        <f t="shared" ref="M22:M29" si="9">ROUND(L22*G22,0)</f>
        <v>0</v>
      </c>
      <c r="N22" s="1">
        <f t="shared" ref="N22:N29" si="10">ROUND(L22*I22,0)</f>
        <v>0</v>
      </c>
      <c r="O22" s="2">
        <f t="shared" ref="O22:O29" si="11">ROUND(L22+N22+M22,0)</f>
        <v>0</v>
      </c>
    </row>
    <row r="23" spans="1:15" s="23" customFormat="1" x14ac:dyDescent="0.25">
      <c r="A23" s="32">
        <v>4</v>
      </c>
      <c r="B23" s="24" t="s">
        <v>48</v>
      </c>
      <c r="C23" s="33"/>
      <c r="D23" s="25">
        <v>24</v>
      </c>
      <c r="E23" s="34" t="s">
        <v>44</v>
      </c>
      <c r="F23" s="35"/>
      <c r="G23" s="28">
        <v>0</v>
      </c>
      <c r="H23" s="1">
        <f>+ROUND(F23*G23,0)</f>
        <v>0</v>
      </c>
      <c r="I23" s="28">
        <v>0</v>
      </c>
      <c r="J23" s="1">
        <f t="shared" si="6"/>
        <v>0</v>
      </c>
      <c r="K23" s="1">
        <f t="shared" si="7"/>
        <v>0</v>
      </c>
      <c r="L23" s="1">
        <f t="shared" si="8"/>
        <v>0</v>
      </c>
      <c r="M23" s="1">
        <f t="shared" si="9"/>
        <v>0</v>
      </c>
      <c r="N23" s="1">
        <f t="shared" si="10"/>
        <v>0</v>
      </c>
      <c r="O23" s="2">
        <f t="shared" si="11"/>
        <v>0</v>
      </c>
    </row>
    <row r="24" spans="1:15" s="23" customFormat="1" x14ac:dyDescent="0.25">
      <c r="A24" s="32">
        <v>5</v>
      </c>
      <c r="B24" s="24" t="s">
        <v>49</v>
      </c>
      <c r="C24" s="33"/>
      <c r="D24" s="25">
        <v>36</v>
      </c>
      <c r="E24" s="34" t="s">
        <v>44</v>
      </c>
      <c r="F24" s="35"/>
      <c r="G24" s="28">
        <v>0</v>
      </c>
      <c r="H24" s="1">
        <f t="shared" si="5"/>
        <v>0</v>
      </c>
      <c r="I24" s="28">
        <v>0</v>
      </c>
      <c r="J24" s="1">
        <f t="shared" si="6"/>
        <v>0</v>
      </c>
      <c r="K24" s="1">
        <f t="shared" si="7"/>
        <v>0</v>
      </c>
      <c r="L24" s="1">
        <f t="shared" si="8"/>
        <v>0</v>
      </c>
      <c r="M24" s="1">
        <f t="shared" si="9"/>
        <v>0</v>
      </c>
      <c r="N24" s="1">
        <f t="shared" si="10"/>
        <v>0</v>
      </c>
      <c r="O24" s="2">
        <f t="shared" si="11"/>
        <v>0</v>
      </c>
    </row>
    <row r="25" spans="1:15" s="23" customFormat="1" x14ac:dyDescent="0.25">
      <c r="A25" s="32">
        <v>6</v>
      </c>
      <c r="B25" s="24" t="s">
        <v>50</v>
      </c>
      <c r="C25" s="33"/>
      <c r="D25" s="25">
        <v>165</v>
      </c>
      <c r="E25" s="34" t="s">
        <v>44</v>
      </c>
      <c r="F25" s="35"/>
      <c r="G25" s="28">
        <v>0</v>
      </c>
      <c r="H25" s="1">
        <f t="shared" si="5"/>
        <v>0</v>
      </c>
      <c r="I25" s="28">
        <v>0</v>
      </c>
      <c r="J25" s="1">
        <f t="shared" si="6"/>
        <v>0</v>
      </c>
      <c r="K25" s="1">
        <f t="shared" si="7"/>
        <v>0</v>
      </c>
      <c r="L25" s="1">
        <f t="shared" si="8"/>
        <v>0</v>
      </c>
      <c r="M25" s="1">
        <f t="shared" si="9"/>
        <v>0</v>
      </c>
      <c r="N25" s="1">
        <f t="shared" si="10"/>
        <v>0</v>
      </c>
      <c r="O25" s="2">
        <f t="shared" si="11"/>
        <v>0</v>
      </c>
    </row>
    <row r="26" spans="1:15" s="23" customFormat="1" x14ac:dyDescent="0.25">
      <c r="A26" s="32">
        <v>7</v>
      </c>
      <c r="B26" s="24" t="s">
        <v>51</v>
      </c>
      <c r="C26" s="33"/>
      <c r="D26" s="25">
        <v>80</v>
      </c>
      <c r="E26" s="34" t="s">
        <v>44</v>
      </c>
      <c r="F26" s="35"/>
      <c r="G26" s="28">
        <v>0</v>
      </c>
      <c r="H26" s="1">
        <f t="shared" si="5"/>
        <v>0</v>
      </c>
      <c r="I26" s="28">
        <v>0</v>
      </c>
      <c r="J26" s="1">
        <f t="shared" si="6"/>
        <v>0</v>
      </c>
      <c r="K26" s="1">
        <f t="shared" si="7"/>
        <v>0</v>
      </c>
      <c r="L26" s="1">
        <f t="shared" si="8"/>
        <v>0</v>
      </c>
      <c r="M26" s="1">
        <f t="shared" si="9"/>
        <v>0</v>
      </c>
      <c r="N26" s="1">
        <f t="shared" si="10"/>
        <v>0</v>
      </c>
      <c r="O26" s="2">
        <f t="shared" si="11"/>
        <v>0</v>
      </c>
    </row>
    <row r="27" spans="1:15" s="23" customFormat="1" x14ac:dyDescent="0.25">
      <c r="A27" s="32">
        <v>8</v>
      </c>
      <c r="B27" s="24" t="s">
        <v>52</v>
      </c>
      <c r="C27" s="33"/>
      <c r="D27" s="25">
        <v>80</v>
      </c>
      <c r="E27" s="34" t="s">
        <v>44</v>
      </c>
      <c r="F27" s="35"/>
      <c r="G27" s="28">
        <v>0</v>
      </c>
      <c r="H27" s="1">
        <f>+ROUND(F27*G27,0)</f>
        <v>0</v>
      </c>
      <c r="I27" s="28">
        <v>0</v>
      </c>
      <c r="J27" s="1">
        <f t="shared" si="6"/>
        <v>0</v>
      </c>
      <c r="K27" s="1">
        <f t="shared" si="7"/>
        <v>0</v>
      </c>
      <c r="L27" s="1">
        <f t="shared" si="8"/>
        <v>0</v>
      </c>
      <c r="M27" s="1">
        <f t="shared" si="9"/>
        <v>0</v>
      </c>
      <c r="N27" s="1">
        <f t="shared" si="10"/>
        <v>0</v>
      </c>
      <c r="O27" s="2">
        <f t="shared" si="11"/>
        <v>0</v>
      </c>
    </row>
    <row r="28" spans="1:15" s="23" customFormat="1" ht="25.5" x14ac:dyDescent="0.25">
      <c r="A28" s="32">
        <v>9</v>
      </c>
      <c r="B28" s="24" t="s">
        <v>53</v>
      </c>
      <c r="C28" s="33"/>
      <c r="D28" s="25">
        <v>90</v>
      </c>
      <c r="E28" s="34" t="s">
        <v>44</v>
      </c>
      <c r="F28" s="35"/>
      <c r="G28" s="28">
        <v>0</v>
      </c>
      <c r="H28" s="1"/>
      <c r="I28" s="28">
        <v>0</v>
      </c>
      <c r="J28" s="1"/>
      <c r="K28" s="1"/>
      <c r="L28" s="1">
        <f t="shared" si="8"/>
        <v>0</v>
      </c>
      <c r="M28" s="1"/>
      <c r="N28" s="1"/>
      <c r="O28" s="2"/>
    </row>
    <row r="29" spans="1:15" s="23" customFormat="1" ht="25.5" x14ac:dyDescent="0.25">
      <c r="A29" s="32">
        <v>10</v>
      </c>
      <c r="B29" s="24" t="s">
        <v>54</v>
      </c>
      <c r="C29" s="33"/>
      <c r="D29" s="25">
        <v>90</v>
      </c>
      <c r="E29" s="34" t="s">
        <v>44</v>
      </c>
      <c r="F29" s="35"/>
      <c r="G29" s="28">
        <v>0</v>
      </c>
      <c r="H29" s="1">
        <f t="shared" si="5"/>
        <v>0</v>
      </c>
      <c r="I29" s="28">
        <v>0</v>
      </c>
      <c r="J29" s="1">
        <f t="shared" si="6"/>
        <v>0</v>
      </c>
      <c r="K29" s="1">
        <f t="shared" si="7"/>
        <v>0</v>
      </c>
      <c r="L29" s="1">
        <f t="shared" si="8"/>
        <v>0</v>
      </c>
      <c r="M29" s="1">
        <f t="shared" si="9"/>
        <v>0</v>
      </c>
      <c r="N29" s="1">
        <f t="shared" si="10"/>
        <v>0</v>
      </c>
      <c r="O29" s="2">
        <f t="shared" si="11"/>
        <v>0</v>
      </c>
    </row>
    <row r="30" spans="1:15" s="23" customFormat="1" ht="42" customHeight="1" thickBot="1" x14ac:dyDescent="0.25">
      <c r="A30" s="19"/>
      <c r="B30" s="69"/>
      <c r="C30" s="69"/>
      <c r="D30" s="69"/>
      <c r="E30" s="69"/>
      <c r="F30" s="69"/>
      <c r="G30" s="69"/>
      <c r="H30" s="69"/>
      <c r="I30" s="69"/>
      <c r="J30" s="69"/>
      <c r="K30" s="69"/>
      <c r="L30" s="69"/>
      <c r="M30" s="70" t="s">
        <v>35</v>
      </c>
      <c r="N30" s="70"/>
      <c r="O30" s="31">
        <f>SUMIF(G:G,0%,L:L)</f>
        <v>0</v>
      </c>
    </row>
    <row r="31" spans="1:15" s="23" customFormat="1" ht="39" customHeight="1" thickBot="1" x14ac:dyDescent="0.25">
      <c r="A31" s="58" t="s">
        <v>24</v>
      </c>
      <c r="B31" s="59"/>
      <c r="C31" s="59"/>
      <c r="D31" s="59"/>
      <c r="E31" s="59"/>
      <c r="F31" s="59"/>
      <c r="G31" s="59"/>
      <c r="H31" s="59"/>
      <c r="I31" s="59"/>
      <c r="J31" s="59"/>
      <c r="K31" s="59"/>
      <c r="L31" s="59"/>
      <c r="M31" s="71" t="s">
        <v>10</v>
      </c>
      <c r="N31" s="71"/>
      <c r="O31" s="4">
        <f>SUMIF(G:G,5%,L:L)</f>
        <v>0</v>
      </c>
    </row>
    <row r="32" spans="1:15" s="23" customFormat="1" ht="30" customHeight="1" x14ac:dyDescent="0.2">
      <c r="A32" s="54" t="s">
        <v>42</v>
      </c>
      <c r="B32" s="55"/>
      <c r="C32" s="55"/>
      <c r="D32" s="55"/>
      <c r="E32" s="55"/>
      <c r="F32" s="55"/>
      <c r="G32" s="55"/>
      <c r="H32" s="55"/>
      <c r="I32" s="55"/>
      <c r="J32" s="55"/>
      <c r="K32" s="55"/>
      <c r="L32" s="56"/>
      <c r="M32" s="71" t="s">
        <v>11</v>
      </c>
      <c r="N32" s="71"/>
      <c r="O32" s="4">
        <f>SUMIF(G:G,19%,L:L)</f>
        <v>0</v>
      </c>
    </row>
    <row r="33" spans="1:15" s="23" customFormat="1" ht="30" customHeight="1" x14ac:dyDescent="0.2">
      <c r="A33" s="57"/>
      <c r="B33" s="57"/>
      <c r="C33" s="57"/>
      <c r="D33" s="57"/>
      <c r="E33" s="57"/>
      <c r="F33" s="57"/>
      <c r="G33" s="57"/>
      <c r="H33" s="57"/>
      <c r="I33" s="57"/>
      <c r="J33" s="57"/>
      <c r="K33" s="57"/>
      <c r="L33" s="57"/>
      <c r="M33" s="36" t="s">
        <v>7</v>
      </c>
      <c r="N33" s="37"/>
      <c r="O33" s="5">
        <f>SUM(O30:O32)</f>
        <v>0</v>
      </c>
    </row>
    <row r="34" spans="1:15" s="23" customFormat="1" ht="30" customHeight="1" x14ac:dyDescent="0.2">
      <c r="A34" s="57"/>
      <c r="B34" s="57"/>
      <c r="C34" s="57"/>
      <c r="D34" s="57"/>
      <c r="E34" s="57"/>
      <c r="F34" s="57"/>
      <c r="G34" s="57"/>
      <c r="H34" s="57"/>
      <c r="I34" s="57"/>
      <c r="J34" s="57"/>
      <c r="K34" s="57"/>
      <c r="L34" s="57"/>
      <c r="M34" s="72" t="s">
        <v>12</v>
      </c>
      <c r="N34" s="73"/>
      <c r="O34" s="6">
        <f>ROUND(O31*5%,0)</f>
        <v>0</v>
      </c>
    </row>
    <row r="35" spans="1:15" s="23" customFormat="1" ht="30" customHeight="1" x14ac:dyDescent="0.2">
      <c r="A35" s="57"/>
      <c r="B35" s="57"/>
      <c r="C35" s="57"/>
      <c r="D35" s="57"/>
      <c r="E35" s="57"/>
      <c r="F35" s="57"/>
      <c r="G35" s="57"/>
      <c r="H35" s="57"/>
      <c r="I35" s="57"/>
      <c r="J35" s="57"/>
      <c r="K35" s="57"/>
      <c r="L35" s="57"/>
      <c r="M35" s="72" t="s">
        <v>13</v>
      </c>
      <c r="N35" s="73"/>
      <c r="O35" s="4">
        <f>ROUND(O32*19%,0)</f>
        <v>0</v>
      </c>
    </row>
    <row r="36" spans="1:15" s="23" customFormat="1" ht="30" customHeight="1" x14ac:dyDescent="0.2">
      <c r="A36" s="57"/>
      <c r="B36" s="57"/>
      <c r="C36" s="57"/>
      <c r="D36" s="57"/>
      <c r="E36" s="57"/>
      <c r="F36" s="57"/>
      <c r="G36" s="57"/>
      <c r="H36" s="57"/>
      <c r="I36" s="57"/>
      <c r="J36" s="57"/>
      <c r="K36" s="57"/>
      <c r="L36" s="57"/>
      <c r="M36" s="36" t="s">
        <v>14</v>
      </c>
      <c r="N36" s="37"/>
      <c r="O36" s="5">
        <f>SUM(O34:O35)</f>
        <v>0</v>
      </c>
    </row>
    <row r="37" spans="1:15" s="23" customFormat="1" ht="30" customHeight="1" x14ac:dyDescent="0.2">
      <c r="A37" s="57"/>
      <c r="B37" s="57"/>
      <c r="C37" s="57"/>
      <c r="D37" s="57"/>
      <c r="E37" s="57"/>
      <c r="F37" s="57"/>
      <c r="G37" s="57"/>
      <c r="H37" s="57"/>
      <c r="I37" s="57"/>
      <c r="J37" s="57"/>
      <c r="K37" s="57"/>
      <c r="L37" s="57"/>
      <c r="M37" s="40" t="s">
        <v>33</v>
      </c>
      <c r="N37" s="41"/>
      <c r="O37" s="4">
        <f>SUMIF(I:I,8%,N:N)</f>
        <v>0</v>
      </c>
    </row>
    <row r="38" spans="1:15" s="23" customFormat="1" ht="37.5" customHeight="1" x14ac:dyDescent="0.2">
      <c r="A38" s="57"/>
      <c r="B38" s="57"/>
      <c r="C38" s="57"/>
      <c r="D38" s="57"/>
      <c r="E38" s="57"/>
      <c r="F38" s="57"/>
      <c r="G38" s="57"/>
      <c r="H38" s="57"/>
      <c r="I38" s="57"/>
      <c r="J38" s="57"/>
      <c r="K38" s="57"/>
      <c r="L38" s="57"/>
      <c r="M38" s="38" t="s">
        <v>32</v>
      </c>
      <c r="N38" s="39"/>
      <c r="O38" s="5">
        <f>SUM(O37)</f>
        <v>0</v>
      </c>
    </row>
    <row r="39" spans="1:15" s="23" customFormat="1" ht="44.25" customHeight="1" x14ac:dyDescent="0.2">
      <c r="A39" s="57"/>
      <c r="B39" s="57"/>
      <c r="C39" s="57"/>
      <c r="D39" s="57"/>
      <c r="E39" s="57"/>
      <c r="F39" s="57"/>
      <c r="G39" s="57"/>
      <c r="H39" s="57"/>
      <c r="I39" s="57"/>
      <c r="J39" s="57"/>
      <c r="K39" s="57"/>
      <c r="L39" s="57"/>
      <c r="M39" s="38" t="s">
        <v>15</v>
      </c>
      <c r="N39" s="39"/>
      <c r="O39" s="5">
        <f>+O33+O36+O38</f>
        <v>0</v>
      </c>
    </row>
    <row r="42" spans="1:15" x14ac:dyDescent="0.25">
      <c r="B42" s="30"/>
      <c r="C42" s="30"/>
    </row>
    <row r="43" spans="1:15" x14ac:dyDescent="0.25">
      <c r="B43" s="67"/>
      <c r="C43" s="67"/>
    </row>
    <row r="44" spans="1:15" ht="15.75" thickBot="1" x14ac:dyDescent="0.3">
      <c r="B44" s="68"/>
      <c r="C44" s="68"/>
    </row>
    <row r="45" spans="1:15" x14ac:dyDescent="0.25">
      <c r="B45" s="61" t="s">
        <v>20</v>
      </c>
      <c r="C45" s="61"/>
    </row>
    <row r="47" spans="1:15" x14ac:dyDescent="0.25">
      <c r="A47" s="26" t="s">
        <v>43</v>
      </c>
    </row>
  </sheetData>
  <sheetProtection algorithmName="SHA-512" hashValue="DLAfiUzyuucEzVfFGpLICrFRtcPtu8y9b4oDB9UW5+rFFeEvB0779gL2LSPG9faghMnM6yPJ5GwA3umEik0wJA==" saltValue="r36PdJtvyX7bC6j80hYq5Q==" spinCount="100000" sheet="1" selectLockedCells="1"/>
  <mergeCells count="30">
    <mergeCell ref="A32:L39"/>
    <mergeCell ref="A31:L31"/>
    <mergeCell ref="A10:B10"/>
    <mergeCell ref="B45:C45"/>
    <mergeCell ref="D14:G14"/>
    <mergeCell ref="D16:G16"/>
    <mergeCell ref="F10:G10"/>
    <mergeCell ref="L10:N10"/>
    <mergeCell ref="B43:C44"/>
    <mergeCell ref="B30:L30"/>
    <mergeCell ref="M30:N30"/>
    <mergeCell ref="M31:N31"/>
    <mergeCell ref="M32:N32"/>
    <mergeCell ref="M33:N33"/>
    <mergeCell ref="M34:N34"/>
    <mergeCell ref="M35:N35"/>
    <mergeCell ref="A2:A5"/>
    <mergeCell ref="D12:G12"/>
    <mergeCell ref="A12:B16"/>
    <mergeCell ref="B2:M2"/>
    <mergeCell ref="B3:M3"/>
    <mergeCell ref="B4:M5"/>
    <mergeCell ref="M36:N36"/>
    <mergeCell ref="M39:N39"/>
    <mergeCell ref="M37:N37"/>
    <mergeCell ref="M38:N38"/>
    <mergeCell ref="N2:O2"/>
    <mergeCell ref="N3:O3"/>
    <mergeCell ref="N4:O4"/>
    <mergeCell ref="N5:O5"/>
  </mergeCells>
  <dataValidations count="1">
    <dataValidation type="whole" allowBlank="1" showInputMessage="1" showErrorMessage="1" sqref="F20:F2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G20:G29</xm:sqref>
        </x14:dataValidation>
        <x14:dataValidation type="list" allowBlank="1" showInputMessage="1" showErrorMessage="1">
          <x14:formula1>
            <xm:f>Hoja2!$F$7:$F$8</xm:f>
          </x14:formula1>
          <xm:sqref>I20:I29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RECURSOS FISICOS</cp:lastModifiedBy>
  <cp:lastPrinted>2023-01-27T14:51:11Z</cp:lastPrinted>
  <dcterms:created xsi:type="dcterms:W3CDTF">2017-04-28T13:22:52Z</dcterms:created>
  <dcterms:modified xsi:type="dcterms:W3CDTF">2023-04-13T19:41:24Z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