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WRIVERAM\RECUPERAR\COMPRAS 2023\INVITACIONES A COTIZAR\PROYECTO DE INVESTIGACION\ABS GCD-073\"/>
    </mc:Choice>
  </mc:AlternateContent>
  <workbookProtection workbookAlgorithmName="SHA-512" workbookHashValue="vF0GmwUIUgpiZx7E2cMUOjRConTMdUvpNz/Eg6cOtFmGdVITyqGO9dEXcCOTvNpOhMOj7oBpYrWV+Y/P/KYCtQ==" workbookSaltValue="dw9DYVxd8pYMXD1LcnCUVQ==" workbookSpinCount="100000" lockStructure="1"/>
  <bookViews>
    <workbookView xWindow="0" yWindow="0" windowWidth="21600" windowHeight="9600"/>
  </bookViews>
  <sheets>
    <sheet name="Hoja1" sheetId="1" r:id="rId1"/>
    <sheet name="Hoja2" sheetId="2" state="hidden" r:id="rId2"/>
  </sheets>
  <definedNames>
    <definedName name="_xlnm.Print_Area" localSheetId="0">Hoja1!$A$1:$K$62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1" l="1"/>
  <c r="K22" i="1"/>
  <c r="K23" i="1"/>
  <c r="K24" i="1"/>
  <c r="K25" i="1"/>
  <c r="K26" i="1"/>
  <c r="K27" i="1"/>
  <c r="K28" i="1"/>
  <c r="K45" i="1"/>
  <c r="K20" i="1"/>
  <c r="K21" i="1"/>
  <c r="K29" i="1"/>
  <c r="K30" i="1"/>
  <c r="K31" i="1"/>
  <c r="K32" i="1"/>
  <c r="K33" i="1"/>
  <c r="K34" i="1"/>
  <c r="K35" i="1"/>
  <c r="K36" i="1"/>
  <c r="K37" i="1"/>
  <c r="K38" i="1"/>
  <c r="K39" i="1"/>
  <c r="K40" i="1"/>
  <c r="K41" i="1"/>
  <c r="K42" i="1"/>
  <c r="K43" i="1"/>
  <c r="K44" i="1"/>
  <c r="K47" i="1"/>
  <c r="K19" i="1" l="1"/>
  <c r="K48" i="1" l="1"/>
  <c r="K50" i="1" s="1"/>
  <c r="K52" i="1" l="1"/>
  <c r="K54" i="1" s="1"/>
  <c r="K51" i="1"/>
  <c r="K53" i="1" l="1"/>
  <c r="K55" i="1" s="1"/>
</calcChain>
</file>

<file path=xl/sharedStrings.xml><?xml version="1.0" encoding="utf-8"?>
<sst xmlns="http://schemas.openxmlformats.org/spreadsheetml/2006/main" count="208" uniqueCount="68">
  <si>
    <t>MACROPROCESO DE APOYO</t>
  </si>
  <si>
    <t>CÓDIGO: ABSr126</t>
  </si>
  <si>
    <t xml:space="preserve">PROCESO GESTIÓN BIENES Y SERVICIOS </t>
  </si>
  <si>
    <t>VERSIÓN: 2</t>
  </si>
  <si>
    <t>COTIZACIÓN PARA PROCESOS DE OBRA</t>
  </si>
  <si>
    <t>VIGENCIA: 2022-05-31</t>
  </si>
  <si>
    <t>PÁGINA: 1 de 1</t>
  </si>
  <si>
    <t>Código de la dependencia.</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</si>
  <si>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</si>
  <si>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</si>
  <si>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</si>
  <si>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</si>
  <si>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</si>
  <si>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</si>
  <si>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</si>
  <si>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</si>
  <si>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</si>
  <si>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</si>
  <si>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</si>
  <si>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</si>
  <si>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</si>
  <si>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</si>
  <si>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</si>
  <si>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</si>
  <si>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</si>
  <si>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</si>
  <si>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</si>
  <si>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</si>
  <si>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</si>
  <si>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</si>
  <si>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</si>
  <si>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</si>
  <si>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</si>
  <si>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IVA</t>
  </si>
  <si>
    <t>METRO CUADRADO</t>
  </si>
  <si>
    <t>METRO CUBICO</t>
  </si>
  <si>
    <t>METRO LINEAL</t>
  </si>
  <si>
    <t>Demolición muros en mampostería 0.15 m (Segun lo establecido en la cartilla de precios ICCU para el Alto Magdalena Item de obra No. 1.16)</t>
  </si>
  <si>
    <t>Desmonte divisiones de oficina internas (Segun lo establecido en el Analisis de Precios Unitarios A.P.U No. 1)</t>
  </si>
  <si>
    <t>Alistado pisos 1:3, e: 0.04 (Segun lo establecido en la cartilla de precios ICCU para el Alto Magdalena Item de obra No. 13.4)</t>
  </si>
  <si>
    <t>Suministro e instalacion de Piso en lamina autoadhesiva PVC (segun Analisis de Precios Unitarios A.P.U. No. 2)</t>
  </si>
  <si>
    <t>Suministro e instalación de Guardaescoba en lamina autoadhesiva PVC (Segun Analisis de Precios Unitarios A.P.U. No. 3)</t>
  </si>
  <si>
    <t>Columnas 3500 psi ((Segun lo establecido en la cartilla de precios ICCU para el Alto Magdalena Item de obra No. 4.3)</t>
  </si>
  <si>
    <t>Suministro e instalación de Viga aérea 3500 psi (Segun lo establecido en la cartilla de precios ICCU para el Alto Magdalena Item de obra No. 4.26)</t>
  </si>
  <si>
    <t>Suministro e Instalación de Acero figurado 60000 psi (Segun lo establecido en la cartilla de precios ICCU para el Alto Magdalena Item de obra No. 4.22)</t>
  </si>
  <si>
    <t>Suministro e instalción Muro en bloque Nº 5 e: 0.12 m (Segun lo establecido en la cartilla de precios ICCU para el Alto Magdalena Item de obra No. 5.17)</t>
  </si>
  <si>
    <t>Muro superboard doble cara 0.10 m divisiones internas (Segun lo establecido en la cartilla de precios ICCU para el Alto Magdalena Item de obra No. 5.13)</t>
  </si>
  <si>
    <t>Pañete liso muros 1:4, e:1.5 cm ((Según lo establecido en la cartilla de precios ICCU para el Alto Magdalena Item de obra No. 6.17)</t>
  </si>
  <si>
    <t>Pañete liso muros 1:4, e=1.5 cm (lineal)(Según lo establecido en la cartilla de precios ICCU para el Alto Magdalena Item de obra No. 6.18)</t>
  </si>
  <si>
    <t>Perfil rectangular 80 x 40 x 0.8mm x 6m ((Segun lo establecido en en el Analisis de Precio Unitario A.P.U No. 4)</t>
  </si>
  <si>
    <t>Suministro e instalción de Teja fibrocemento No. 8 (Según lo establecido en la cartilla de precios ICCU para el Alto Magdalena Item de obra No. 7.24)</t>
  </si>
  <si>
    <t>Suministro e instalación Flanche en lámina galvanizada cal. 22; DS: 30 (Según lo establecido en la cartilla de precios ICCU para el Alto Magdalena Item de obra No. 7.34)</t>
  </si>
  <si>
    <t>Suministro e instalación Cieloraso plano en PVC, incluye andamiaje requerido, localización e implantación, acondicionamiento en estructura existente, acondicionamiento y empalme con aires acondicionados existentes, nivelación de los elementos, estructura soporte  y templetes metálicos. (Segun lo establecido en el Analisis de Precio Unitario A.P.U. No. 5)</t>
  </si>
  <si>
    <t>Estuco (Según lo establecido en la cartilla de precios ICCU para el Alto Magdalena Item de obra No. 18.14)</t>
  </si>
  <si>
    <t>Estuco y vinilo 3 manos (Segun lo establecido en la cartilla de precios ICCU para el Alto Magdalena Item de obra No. 18.16)</t>
  </si>
  <si>
    <t>Suministro e Instalción de Tablero parcial 4 circuitos (Segun lo establecido en la cartilla de precios ICCU para el Alto Magdalena Item de obra No. 12.13)</t>
  </si>
  <si>
    <t>Suministro e instalación de Tuberia conduit EMT galvanizada 3/4". (Segun lo establecido en la cartilla de precios ICCU para el Alto Magdalena Item de obra No. 21.14)</t>
  </si>
  <si>
    <t>Suministro e instalación de Tuberia conduit EMT galvanizada 1". (Segun lo establecido en la cartilla de precios ICCU para el Alto Magdalena Item de obra No. 21.15)</t>
  </si>
  <si>
    <t>Suministro e instalación de Cable de cobre libre de halógeno #12 (Según en el Analisis de Precios Unitarios A.P.U. No. 6)</t>
  </si>
  <si>
    <t>Suministro e instalación Salida toma doble PVC completa. (Según lo establecido en la cartilla de precios ICCU para el Alto Magdalena Item de obra No. 12.9)</t>
  </si>
  <si>
    <t>Suministro e instalación electrica de Panel led sobre poner Circular 1800 Lúmenes Luz Fría (Según lo establecido en el Anlisis de Precios Unitarios A.P.U. N° 7</t>
  </si>
  <si>
    <t>Salida t.v PVC completa (Según lo establecido en la cartilla de precios ICCU para el Alto Magdalena Item de obra No. 12.11)</t>
  </si>
  <si>
    <t>Suministro e instalación de Hoja puerta entablerada Madecor 0.76-1.0 m (Segun lo establecido en la cartilla de precios ICCU para el Alto Magdalena Item de obra No. 9.14)</t>
  </si>
  <si>
    <t>Suministro e instalación de cerradura de pomo alcoba (Según lo establecido en la cartilla de precios ICCU para el Alto Magdalena Item de obra No. 9.21)</t>
  </si>
  <si>
    <t>Suministro e instalación Puerta electrica automática, de aluminio y vidrio (Según en el Analisis de Precios Unitarios A.P.U. N° 8)</t>
  </si>
  <si>
    <t>Suministro e instalación Vidrio transparente 6 mm (Segun lo establecido en la cartilla de precios ICCU para el Alto Magdalena Item de obra No. 9.32)</t>
  </si>
  <si>
    <t>UNIDAD</t>
  </si>
  <si>
    <t>32.1-43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</si>
</sst>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82">
    <xf numFmtId="0" fontId="0" fillId="0" borderId="0" xfId="0"/>
    <xf numFmtId="0" fontId="3" fillId="0" borderId="2" xfId="0" applyFont="1" applyBorder="1" applyAlignment="1" applyProtection="1">
      <alignment horizontal="center" vertical="center"/>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43" fontId="3" fillId="0" borderId="1" xfId="3" applyFont="1" applyFill="1" applyBorder="1" applyAlignment="1" applyProtection="1">
      <alignment vertical="center"/>
      <protection locked="0"/>
    </xf>
    <xf numFmtId="0" fontId="0" fillId="2" borderId="0" xfId="0" applyFill="1" applyAlignment="1" applyProtection="1">
      <alignment vertical="center"/>
      <protection locked="0"/>
    </xf>
    <xf numFmtId="43" fontId="6" fillId="0" borderId="1" xfId="3" applyFont="1" applyFill="1" applyBorder="1" applyAlignment="1" applyProtection="1">
      <alignment vertical="center"/>
      <protection locked="0"/>
    </xf>
    <xf numFmtId="9" fontId="6" fillId="0" borderId="1" xfId="1" applyFont="1" applyBorder="1" applyAlignment="1" applyProtection="1">
      <alignment horizontal="center" vertical="center" wrapText="1"/>
      <protection locked="0"/>
    </xf>
    <xf numFmtId="43" fontId="6" fillId="0" borderId="1" xfId="4" applyFont="1" applyBorder="1" applyProtection="1">
      <protection locked="0"/>
    </xf>
    <xf numFmtId="43" fontId="6" fillId="0" borderId="1" xfId="4"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1" fillId="0" borderId="22" xfId="0" applyFont="1" applyBorder="1" applyAlignment="1">
      <alignment horizontal="center" vertical="center" wrapText="1"/>
    </xf>
    <xf numFmtId="0" fontId="2" fillId="0" borderId="1" xfId="0" applyFont="1" applyBorder="1" applyAlignment="1" applyProtection="1">
      <alignment vertical="top"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3" fillId="0" borderId="23" xfId="0" applyFont="1" applyBorder="1" applyAlignment="1" applyProtection="1">
      <alignment horizontal="left" vertical="center" wrapText="1"/>
      <protection locked="0"/>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zoomScaleNormal="100" zoomScaleSheetLayoutView="85" workbookViewId="0">
      <selection activeCell="A62" sqref="A62"/>
    </sheetView>
  </sheetViews>
  <sheetFormatPr baseColWidth="10" defaultColWidth="11.42578125" defaultRowHeight="15" x14ac:dyDescent="0.25"/>
  <cols>
    <col min="1" max="1" width="7.85546875" style="9" customWidth="1"/>
    <col min="2" max="3" width="24.140625" style="9" customWidth="1"/>
    <col min="4" max="4" width="24.42578125" style="9" customWidth="1"/>
    <col min="5" max="5" width="16" style="9" customWidth="1"/>
    <col min="6" max="6" width="15" style="9" customWidth="1"/>
    <col min="7" max="7" width="19.85546875" style="9" customWidth="1"/>
    <col min="8" max="8" width="15" style="9" customWidth="1"/>
    <col min="9" max="9" width="22.42578125" style="9" customWidth="1"/>
    <col min="10" max="10" width="20.5703125" style="10" customWidth="1"/>
    <col min="11" max="11" width="26.85546875" style="10" customWidth="1"/>
    <col min="12" max="16384" width="11.42578125" style="10"/>
  </cols>
  <sheetData>
    <row r="1" spans="1:11" x14ac:dyDescent="0.25">
      <c r="F1" s="35"/>
    </row>
    <row r="2" spans="1:11" ht="15.75" customHeight="1" x14ac:dyDescent="0.25">
      <c r="A2" s="39"/>
      <c r="B2" s="56" t="s">
        <v>0</v>
      </c>
      <c r="C2" s="56"/>
      <c r="D2" s="56"/>
      <c r="E2" s="56"/>
      <c r="F2" s="56"/>
      <c r="G2" s="56"/>
      <c r="H2" s="56"/>
      <c r="I2" s="56"/>
      <c r="J2" s="56"/>
      <c r="K2" s="36" t="s">
        <v>1</v>
      </c>
    </row>
    <row r="3" spans="1:11" ht="15.75" customHeight="1" x14ac:dyDescent="0.25">
      <c r="A3" s="39"/>
      <c r="B3" s="56" t="s">
        <v>2</v>
      </c>
      <c r="C3" s="56"/>
      <c r="D3" s="56"/>
      <c r="E3" s="56"/>
      <c r="F3" s="56"/>
      <c r="G3" s="56"/>
      <c r="H3" s="56"/>
      <c r="I3" s="56"/>
      <c r="J3" s="56"/>
      <c r="K3" s="36" t="s">
        <v>3</v>
      </c>
    </row>
    <row r="4" spans="1:11" ht="15" customHeight="1" x14ac:dyDescent="0.25">
      <c r="A4" s="39"/>
      <c r="B4" s="56" t="s">
        <v>4</v>
      </c>
      <c r="C4" s="56"/>
      <c r="D4" s="56"/>
      <c r="E4" s="56"/>
      <c r="F4" s="56"/>
      <c r="G4" s="56"/>
      <c r="H4" s="56"/>
      <c r="I4" s="56"/>
      <c r="J4" s="56"/>
      <c r="K4" s="36" t="s">
        <v>5</v>
      </c>
    </row>
    <row r="5" spans="1:11" ht="15" customHeight="1" x14ac:dyDescent="0.25">
      <c r="A5" s="39"/>
      <c r="B5" s="56"/>
      <c r="C5" s="56"/>
      <c r="D5" s="56"/>
      <c r="E5" s="56"/>
      <c r="F5" s="56"/>
      <c r="G5" s="56"/>
      <c r="H5" s="56"/>
      <c r="I5" s="56"/>
      <c r="J5" s="56"/>
      <c r="K5" s="36" t="s">
        <v>6</v>
      </c>
    </row>
    <row r="7" spans="1:11" x14ac:dyDescent="0.25">
      <c r="A7" s="11" t="s">
        <v>7</v>
      </c>
      <c r="B7" s="11"/>
    </row>
    <row r="8" spans="1:11" x14ac:dyDescent="0.25">
      <c r="A8" s="11"/>
      <c r="B8" s="11"/>
    </row>
    <row r="9" spans="1:11" ht="25.5" customHeight="1" x14ac:dyDescent="0.25">
      <c r="A9" s="27" t="s">
        <v>8</v>
      </c>
      <c r="B9" s="27"/>
      <c r="C9" s="27" t="s">
        <v>9</v>
      </c>
      <c r="D9" s="12"/>
      <c r="E9" s="28" t="s">
        <v>10</v>
      </c>
      <c r="F9" s="52"/>
      <c r="G9" s="53"/>
      <c r="I9" s="29" t="s">
        <v>11</v>
      </c>
      <c r="J9" s="54"/>
      <c r="K9" s="55"/>
    </row>
    <row r="10" spans="1:11" ht="15.75" thickBot="1" x14ac:dyDescent="0.3">
      <c r="A10" s="12"/>
      <c r="B10" s="12"/>
      <c r="C10" s="12"/>
      <c r="D10" s="12"/>
      <c r="F10" s="13"/>
      <c r="G10" s="13"/>
      <c r="J10" s="14"/>
      <c r="K10" s="15"/>
    </row>
    <row r="11" spans="1:11" ht="30.75" customHeight="1" thickBot="1" x14ac:dyDescent="0.3">
      <c r="A11" s="43" t="s">
        <v>12</v>
      </c>
      <c r="B11" s="44"/>
      <c r="C11" s="45"/>
      <c r="D11" s="3"/>
      <c r="E11" s="40" t="s">
        <v>13</v>
      </c>
      <c r="F11" s="41"/>
      <c r="G11" s="42"/>
      <c r="H11" s="16"/>
      <c r="I11" s="17"/>
      <c r="J11" s="14"/>
      <c r="K11" s="15"/>
    </row>
    <row r="12" spans="1:11" ht="15.75" thickBot="1" x14ac:dyDescent="0.3">
      <c r="A12" s="46"/>
      <c r="B12" s="47"/>
      <c r="C12" s="48"/>
      <c r="D12" s="3"/>
      <c r="E12" s="15"/>
      <c r="F12" s="13"/>
      <c r="G12" s="13"/>
      <c r="J12" s="14"/>
      <c r="K12" s="15"/>
    </row>
    <row r="13" spans="1:11" ht="30" customHeight="1" thickBot="1" x14ac:dyDescent="0.3">
      <c r="A13" s="46"/>
      <c r="B13" s="47"/>
      <c r="C13" s="48"/>
      <c r="D13" s="3"/>
      <c r="E13" s="40" t="s">
        <v>14</v>
      </c>
      <c r="F13" s="41"/>
      <c r="G13" s="42"/>
      <c r="H13" s="16"/>
      <c r="I13" s="17"/>
      <c r="J13" s="14"/>
      <c r="K13" s="15"/>
    </row>
    <row r="14" spans="1:11" ht="18.75" customHeight="1" thickBot="1" x14ac:dyDescent="0.3">
      <c r="A14" s="46"/>
      <c r="B14" s="47"/>
      <c r="C14" s="48"/>
      <c r="D14" s="3"/>
      <c r="F14" s="13"/>
      <c r="G14" s="13"/>
      <c r="J14" s="14"/>
      <c r="K14" s="15"/>
    </row>
    <row r="15" spans="1:11" ht="24" customHeight="1" thickBot="1" x14ac:dyDescent="0.3">
      <c r="A15" s="49"/>
      <c r="B15" s="50"/>
      <c r="C15" s="51"/>
      <c r="D15" s="3"/>
      <c r="E15" s="40" t="s">
        <v>15</v>
      </c>
      <c r="F15" s="41"/>
      <c r="G15" s="42"/>
      <c r="H15" s="16"/>
      <c r="I15" s="17"/>
      <c r="J15" s="14"/>
      <c r="K15" s="15"/>
    </row>
    <row r="16" spans="1:11" x14ac:dyDescent="0.25">
      <c r="A16" s="12"/>
      <c r="B16" s="12"/>
      <c r="C16" s="12"/>
      <c r="D16" s="12"/>
      <c r="F16" s="13"/>
      <c r="G16" s="13"/>
      <c r="J16" s="14"/>
      <c r="K16" s="15"/>
    </row>
    <row r="18" spans="1:11" s="19" customFormat="1" ht="34.5" customHeight="1" x14ac:dyDescent="0.25">
      <c r="A18" s="30" t="s">
        <v>16</v>
      </c>
      <c r="B18" s="74" t="s">
        <v>17</v>
      </c>
      <c r="C18" s="47"/>
      <c r="D18" s="47"/>
      <c r="E18" s="47"/>
      <c r="F18" s="75"/>
      <c r="G18" s="30" t="s">
        <v>18</v>
      </c>
      <c r="H18" s="30" t="s">
        <v>19</v>
      </c>
      <c r="I18" s="78" t="s">
        <v>20</v>
      </c>
      <c r="J18" s="79"/>
      <c r="K18" s="31" t="s">
        <v>21</v>
      </c>
    </row>
    <row r="19" spans="1:11" s="19" customFormat="1" ht="48" customHeight="1" x14ac:dyDescent="0.25">
      <c r="A19" s="1">
        <v>1</v>
      </c>
      <c r="B19" s="62" t="s">
        <v>37</v>
      </c>
      <c r="C19" s="63"/>
      <c r="D19" s="63"/>
      <c r="E19" s="63"/>
      <c r="F19" s="64"/>
      <c r="G19" s="38" t="s">
        <v>34</v>
      </c>
      <c r="H19" s="37">
        <v>10</v>
      </c>
      <c r="I19" s="68"/>
      <c r="J19" s="69"/>
      <c r="K19" s="18">
        <f>ROUND(H19*I19,0)</f>
        <v>0</v>
      </c>
    </row>
    <row r="20" spans="1:11" s="19" customFormat="1" ht="46.5" customHeight="1" x14ac:dyDescent="0.25">
      <c r="A20" s="1">
        <v>2</v>
      </c>
      <c r="B20" s="76" t="s">
        <v>38</v>
      </c>
      <c r="C20" s="77" t="s">
        <v>38</v>
      </c>
      <c r="D20" s="77" t="s">
        <v>38</v>
      </c>
      <c r="E20" s="77" t="s">
        <v>38</v>
      </c>
      <c r="F20" s="81" t="s">
        <v>38</v>
      </c>
      <c r="G20" s="38" t="s">
        <v>34</v>
      </c>
      <c r="H20" s="37">
        <v>90</v>
      </c>
      <c r="I20" s="68"/>
      <c r="J20" s="69"/>
      <c r="K20" s="18">
        <f t="shared" ref="K20:K47" si="0">ROUND(H20*I20,0)</f>
        <v>0</v>
      </c>
    </row>
    <row r="21" spans="1:11" s="19" customFormat="1" ht="31.5" customHeight="1" x14ac:dyDescent="0.25">
      <c r="A21" s="1">
        <v>3</v>
      </c>
      <c r="B21" s="76" t="s">
        <v>39</v>
      </c>
      <c r="C21" s="77" t="s">
        <v>39</v>
      </c>
      <c r="D21" s="77" t="s">
        <v>39</v>
      </c>
      <c r="E21" s="77" t="s">
        <v>39</v>
      </c>
      <c r="F21" s="81" t="s">
        <v>39</v>
      </c>
      <c r="G21" s="38" t="s">
        <v>34</v>
      </c>
      <c r="H21" s="37">
        <v>50</v>
      </c>
      <c r="I21" s="68"/>
      <c r="J21" s="69"/>
      <c r="K21" s="18">
        <f t="shared" si="0"/>
        <v>0</v>
      </c>
    </row>
    <row r="22" spans="1:11" s="19" customFormat="1" ht="31.5" customHeight="1" x14ac:dyDescent="0.25">
      <c r="A22" s="1">
        <v>4</v>
      </c>
      <c r="B22" s="76" t="s">
        <v>40</v>
      </c>
      <c r="C22" s="77" t="s">
        <v>40</v>
      </c>
      <c r="D22" s="77" t="s">
        <v>40</v>
      </c>
      <c r="E22" s="77" t="s">
        <v>40</v>
      </c>
      <c r="F22" s="81" t="s">
        <v>40</v>
      </c>
      <c r="G22" s="38" t="s">
        <v>34</v>
      </c>
      <c r="H22" s="37">
        <v>118.53</v>
      </c>
      <c r="I22" s="68"/>
      <c r="J22" s="69"/>
      <c r="K22" s="18">
        <f t="shared" si="0"/>
        <v>0</v>
      </c>
    </row>
    <row r="23" spans="1:11" s="19" customFormat="1" ht="31.5" customHeight="1" x14ac:dyDescent="0.25">
      <c r="A23" s="1">
        <v>5</v>
      </c>
      <c r="B23" s="76" t="s">
        <v>41</v>
      </c>
      <c r="C23" s="77" t="s">
        <v>41</v>
      </c>
      <c r="D23" s="77" t="s">
        <v>41</v>
      </c>
      <c r="E23" s="77" t="s">
        <v>41</v>
      </c>
      <c r="F23" s="81" t="s">
        <v>41</v>
      </c>
      <c r="G23" s="38" t="s">
        <v>36</v>
      </c>
      <c r="H23" s="37">
        <v>100</v>
      </c>
      <c r="I23" s="68"/>
      <c r="J23" s="69"/>
      <c r="K23" s="18">
        <f t="shared" si="0"/>
        <v>0</v>
      </c>
    </row>
    <row r="24" spans="1:11" s="19" customFormat="1" ht="31.5" customHeight="1" x14ac:dyDescent="0.25">
      <c r="A24" s="1">
        <v>6</v>
      </c>
      <c r="B24" s="76" t="s">
        <v>42</v>
      </c>
      <c r="C24" s="77" t="s">
        <v>42</v>
      </c>
      <c r="D24" s="77" t="s">
        <v>42</v>
      </c>
      <c r="E24" s="77" t="s">
        <v>42</v>
      </c>
      <c r="F24" s="81" t="s">
        <v>42</v>
      </c>
      <c r="G24" s="38" t="s">
        <v>35</v>
      </c>
      <c r="H24" s="37">
        <v>2.6</v>
      </c>
      <c r="I24" s="68"/>
      <c r="J24" s="69"/>
      <c r="K24" s="18">
        <f t="shared" si="0"/>
        <v>0</v>
      </c>
    </row>
    <row r="25" spans="1:11" s="19" customFormat="1" ht="31.5" customHeight="1" x14ac:dyDescent="0.25">
      <c r="A25" s="1">
        <v>7</v>
      </c>
      <c r="B25" s="76" t="s">
        <v>43</v>
      </c>
      <c r="C25" s="77" t="s">
        <v>43</v>
      </c>
      <c r="D25" s="77" t="s">
        <v>43</v>
      </c>
      <c r="E25" s="77" t="s">
        <v>43</v>
      </c>
      <c r="F25" s="81" t="s">
        <v>43</v>
      </c>
      <c r="G25" s="38" t="s">
        <v>35</v>
      </c>
      <c r="H25" s="37">
        <v>1.5</v>
      </c>
      <c r="I25" s="68"/>
      <c r="J25" s="69"/>
      <c r="K25" s="18">
        <f t="shared" si="0"/>
        <v>0</v>
      </c>
    </row>
    <row r="26" spans="1:11" s="19" customFormat="1" ht="31.5" customHeight="1" x14ac:dyDescent="0.25">
      <c r="A26" s="1">
        <v>8</v>
      </c>
      <c r="B26" s="76" t="s">
        <v>44</v>
      </c>
      <c r="C26" s="77" t="s">
        <v>44</v>
      </c>
      <c r="D26" s="77" t="s">
        <v>44</v>
      </c>
      <c r="E26" s="77" t="s">
        <v>44</v>
      </c>
      <c r="F26" s="81" t="s">
        <v>44</v>
      </c>
      <c r="G26" s="38" t="s">
        <v>36</v>
      </c>
      <c r="H26" s="37">
        <v>1200</v>
      </c>
      <c r="I26" s="68"/>
      <c r="J26" s="69"/>
      <c r="K26" s="18">
        <f t="shared" si="0"/>
        <v>0</v>
      </c>
    </row>
    <row r="27" spans="1:11" s="19" customFormat="1" ht="31.5" customHeight="1" x14ac:dyDescent="0.25">
      <c r="A27" s="1">
        <v>9</v>
      </c>
      <c r="B27" s="76" t="s">
        <v>45</v>
      </c>
      <c r="C27" s="77" t="s">
        <v>45</v>
      </c>
      <c r="D27" s="77" t="s">
        <v>45</v>
      </c>
      <c r="E27" s="77" t="s">
        <v>45</v>
      </c>
      <c r="F27" s="81" t="s">
        <v>45</v>
      </c>
      <c r="G27" s="38" t="s">
        <v>34</v>
      </c>
      <c r="H27" s="37">
        <v>92</v>
      </c>
      <c r="I27" s="68"/>
      <c r="J27" s="69"/>
      <c r="K27" s="18">
        <f t="shared" si="0"/>
        <v>0</v>
      </c>
    </row>
    <row r="28" spans="1:11" s="19" customFormat="1" ht="31.5" customHeight="1" x14ac:dyDescent="0.25">
      <c r="A28" s="1">
        <v>10</v>
      </c>
      <c r="B28" s="76" t="s">
        <v>46</v>
      </c>
      <c r="C28" s="77" t="s">
        <v>46</v>
      </c>
      <c r="D28" s="77" t="s">
        <v>46</v>
      </c>
      <c r="E28" s="77" t="s">
        <v>46</v>
      </c>
      <c r="F28" s="81" t="s">
        <v>46</v>
      </c>
      <c r="G28" s="38" t="s">
        <v>34</v>
      </c>
      <c r="H28" s="37">
        <v>84.26</v>
      </c>
      <c r="I28" s="68"/>
      <c r="J28" s="69"/>
      <c r="K28" s="18">
        <f t="shared" si="0"/>
        <v>0</v>
      </c>
    </row>
    <row r="29" spans="1:11" s="19" customFormat="1" ht="31.5" customHeight="1" x14ac:dyDescent="0.25">
      <c r="A29" s="1">
        <v>11</v>
      </c>
      <c r="B29" s="76" t="s">
        <v>47</v>
      </c>
      <c r="C29" s="77" t="s">
        <v>47</v>
      </c>
      <c r="D29" s="77" t="s">
        <v>47</v>
      </c>
      <c r="E29" s="77" t="s">
        <v>47</v>
      </c>
      <c r="F29" s="81" t="s">
        <v>47</v>
      </c>
      <c r="G29" s="38" t="s">
        <v>34</v>
      </c>
      <c r="H29" s="37">
        <v>183.48</v>
      </c>
      <c r="I29" s="68"/>
      <c r="J29" s="69"/>
      <c r="K29" s="18">
        <f t="shared" si="0"/>
        <v>0</v>
      </c>
    </row>
    <row r="30" spans="1:11" s="19" customFormat="1" ht="31.5" customHeight="1" x14ac:dyDescent="0.25">
      <c r="A30" s="1">
        <v>12</v>
      </c>
      <c r="B30" s="76" t="s">
        <v>48</v>
      </c>
      <c r="C30" s="77" t="s">
        <v>48</v>
      </c>
      <c r="D30" s="77" t="s">
        <v>48</v>
      </c>
      <c r="E30" s="77" t="s">
        <v>48</v>
      </c>
      <c r="F30" s="81" t="s">
        <v>48</v>
      </c>
      <c r="G30" s="38" t="s">
        <v>36</v>
      </c>
      <c r="H30" s="37">
        <v>50</v>
      </c>
      <c r="I30" s="68"/>
      <c r="J30" s="69"/>
      <c r="K30" s="18">
        <f t="shared" si="0"/>
        <v>0</v>
      </c>
    </row>
    <row r="31" spans="1:11" s="19" customFormat="1" ht="31.5" customHeight="1" x14ac:dyDescent="0.25">
      <c r="A31" s="1">
        <v>13</v>
      </c>
      <c r="B31" s="76" t="s">
        <v>49</v>
      </c>
      <c r="C31" s="77" t="s">
        <v>49</v>
      </c>
      <c r="D31" s="77" t="s">
        <v>49</v>
      </c>
      <c r="E31" s="77" t="s">
        <v>49</v>
      </c>
      <c r="F31" s="81" t="s">
        <v>49</v>
      </c>
      <c r="G31" s="38" t="s">
        <v>36</v>
      </c>
      <c r="H31" s="37">
        <v>50</v>
      </c>
      <c r="I31" s="68"/>
      <c r="J31" s="69"/>
      <c r="K31" s="18">
        <f t="shared" si="0"/>
        <v>0</v>
      </c>
    </row>
    <row r="32" spans="1:11" s="19" customFormat="1" ht="31.5" customHeight="1" x14ac:dyDescent="0.25">
      <c r="A32" s="1">
        <v>14</v>
      </c>
      <c r="B32" s="76" t="s">
        <v>50</v>
      </c>
      <c r="C32" s="77" t="s">
        <v>50</v>
      </c>
      <c r="D32" s="77" t="s">
        <v>50</v>
      </c>
      <c r="E32" s="77" t="s">
        <v>50</v>
      </c>
      <c r="F32" s="81" t="s">
        <v>50</v>
      </c>
      <c r="G32" s="38" t="s">
        <v>34</v>
      </c>
      <c r="H32" s="37">
        <v>62.6</v>
      </c>
      <c r="I32" s="68"/>
      <c r="J32" s="69"/>
      <c r="K32" s="18">
        <f t="shared" si="0"/>
        <v>0</v>
      </c>
    </row>
    <row r="33" spans="1:11" s="19" customFormat="1" ht="31.5" customHeight="1" x14ac:dyDescent="0.25">
      <c r="A33" s="1">
        <v>15</v>
      </c>
      <c r="B33" s="76" t="s">
        <v>51</v>
      </c>
      <c r="C33" s="77" t="s">
        <v>51</v>
      </c>
      <c r="D33" s="77" t="s">
        <v>51</v>
      </c>
      <c r="E33" s="77" t="s">
        <v>51</v>
      </c>
      <c r="F33" s="81" t="s">
        <v>51</v>
      </c>
      <c r="G33" s="38" t="s">
        <v>36</v>
      </c>
      <c r="H33" s="37">
        <v>30</v>
      </c>
      <c r="I33" s="68"/>
      <c r="J33" s="69"/>
      <c r="K33" s="18">
        <f t="shared" si="0"/>
        <v>0</v>
      </c>
    </row>
    <row r="34" spans="1:11" s="19" customFormat="1" ht="51" customHeight="1" x14ac:dyDescent="0.25">
      <c r="A34" s="1">
        <v>16</v>
      </c>
      <c r="B34" s="76" t="s">
        <v>52</v>
      </c>
      <c r="C34" s="77" t="s">
        <v>52</v>
      </c>
      <c r="D34" s="77" t="s">
        <v>52</v>
      </c>
      <c r="E34" s="77" t="s">
        <v>52</v>
      </c>
      <c r="F34" s="81" t="s">
        <v>52</v>
      </c>
      <c r="G34" s="38" t="s">
        <v>34</v>
      </c>
      <c r="H34" s="37">
        <v>48</v>
      </c>
      <c r="I34" s="68"/>
      <c r="J34" s="69"/>
      <c r="K34" s="18">
        <f t="shared" si="0"/>
        <v>0</v>
      </c>
    </row>
    <row r="35" spans="1:11" s="19" customFormat="1" ht="31.5" customHeight="1" x14ac:dyDescent="0.25">
      <c r="A35" s="1">
        <v>17</v>
      </c>
      <c r="B35" s="76" t="s">
        <v>53</v>
      </c>
      <c r="C35" s="77" t="s">
        <v>53</v>
      </c>
      <c r="D35" s="77" t="s">
        <v>53</v>
      </c>
      <c r="E35" s="77" t="s">
        <v>53</v>
      </c>
      <c r="F35" s="81" t="s">
        <v>53</v>
      </c>
      <c r="G35" s="38" t="s">
        <v>34</v>
      </c>
      <c r="H35" s="37">
        <v>40</v>
      </c>
      <c r="I35" s="68"/>
      <c r="J35" s="69"/>
      <c r="K35" s="18">
        <f t="shared" si="0"/>
        <v>0</v>
      </c>
    </row>
    <row r="36" spans="1:11" s="19" customFormat="1" ht="31.5" customHeight="1" x14ac:dyDescent="0.25">
      <c r="A36" s="1">
        <v>18</v>
      </c>
      <c r="B36" s="76" t="s">
        <v>54</v>
      </c>
      <c r="C36" s="77" t="s">
        <v>54</v>
      </c>
      <c r="D36" s="77" t="s">
        <v>54</v>
      </c>
      <c r="E36" s="77" t="s">
        <v>54</v>
      </c>
      <c r="F36" s="81" t="s">
        <v>54</v>
      </c>
      <c r="G36" s="38" t="s">
        <v>34</v>
      </c>
      <c r="H36" s="37">
        <v>150</v>
      </c>
      <c r="I36" s="68"/>
      <c r="J36" s="69"/>
      <c r="K36" s="18">
        <f t="shared" si="0"/>
        <v>0</v>
      </c>
    </row>
    <row r="37" spans="1:11" s="19" customFormat="1" ht="31.5" customHeight="1" x14ac:dyDescent="0.25">
      <c r="A37" s="1">
        <v>19</v>
      </c>
      <c r="B37" s="76" t="s">
        <v>55</v>
      </c>
      <c r="C37" s="77" t="s">
        <v>55</v>
      </c>
      <c r="D37" s="77" t="s">
        <v>55</v>
      </c>
      <c r="E37" s="77" t="s">
        <v>55</v>
      </c>
      <c r="F37" s="81" t="s">
        <v>55</v>
      </c>
      <c r="G37" s="38" t="s">
        <v>66</v>
      </c>
      <c r="H37" s="37">
        <v>1</v>
      </c>
      <c r="I37" s="68"/>
      <c r="J37" s="69"/>
      <c r="K37" s="18">
        <f t="shared" si="0"/>
        <v>0</v>
      </c>
    </row>
    <row r="38" spans="1:11" s="19" customFormat="1" ht="31.5" customHeight="1" x14ac:dyDescent="0.25">
      <c r="A38" s="1">
        <v>20</v>
      </c>
      <c r="B38" s="76" t="s">
        <v>56</v>
      </c>
      <c r="C38" s="77" t="s">
        <v>56</v>
      </c>
      <c r="D38" s="77" t="s">
        <v>56</v>
      </c>
      <c r="E38" s="77" t="s">
        <v>56</v>
      </c>
      <c r="F38" s="81" t="s">
        <v>56</v>
      </c>
      <c r="G38" s="38" t="s">
        <v>36</v>
      </c>
      <c r="H38" s="37">
        <v>45</v>
      </c>
      <c r="I38" s="68"/>
      <c r="J38" s="69"/>
      <c r="K38" s="18">
        <f t="shared" si="0"/>
        <v>0</v>
      </c>
    </row>
    <row r="39" spans="1:11" s="19" customFormat="1" ht="31.5" customHeight="1" x14ac:dyDescent="0.25">
      <c r="A39" s="1">
        <v>21</v>
      </c>
      <c r="B39" s="76" t="s">
        <v>57</v>
      </c>
      <c r="C39" s="77" t="s">
        <v>57</v>
      </c>
      <c r="D39" s="77" t="s">
        <v>57</v>
      </c>
      <c r="E39" s="77" t="s">
        <v>57</v>
      </c>
      <c r="F39" s="81" t="s">
        <v>57</v>
      </c>
      <c r="G39" s="38" t="s">
        <v>36</v>
      </c>
      <c r="H39" s="37">
        <v>25</v>
      </c>
      <c r="I39" s="68"/>
      <c r="J39" s="69"/>
      <c r="K39" s="18">
        <f t="shared" si="0"/>
        <v>0</v>
      </c>
    </row>
    <row r="40" spans="1:11" s="19" customFormat="1" ht="31.5" customHeight="1" x14ac:dyDescent="0.25">
      <c r="A40" s="1">
        <v>22</v>
      </c>
      <c r="B40" s="76" t="s">
        <v>58</v>
      </c>
      <c r="C40" s="77" t="s">
        <v>58</v>
      </c>
      <c r="D40" s="77" t="s">
        <v>58</v>
      </c>
      <c r="E40" s="77" t="s">
        <v>58</v>
      </c>
      <c r="F40" s="81" t="s">
        <v>58</v>
      </c>
      <c r="G40" s="38" t="s">
        <v>36</v>
      </c>
      <c r="H40" s="37">
        <v>199</v>
      </c>
      <c r="I40" s="68"/>
      <c r="J40" s="69"/>
      <c r="K40" s="18">
        <f t="shared" si="0"/>
        <v>0</v>
      </c>
    </row>
    <row r="41" spans="1:11" s="19" customFormat="1" ht="30" customHeight="1" x14ac:dyDescent="0.25">
      <c r="A41" s="1">
        <v>23</v>
      </c>
      <c r="B41" s="76" t="s">
        <v>59</v>
      </c>
      <c r="C41" s="77" t="s">
        <v>59</v>
      </c>
      <c r="D41" s="77" t="s">
        <v>59</v>
      </c>
      <c r="E41" s="77" t="s">
        <v>59</v>
      </c>
      <c r="F41" s="81" t="s">
        <v>59</v>
      </c>
      <c r="G41" s="38" t="s">
        <v>66</v>
      </c>
      <c r="H41" s="37">
        <v>4</v>
      </c>
      <c r="I41" s="68"/>
      <c r="J41" s="69"/>
      <c r="K41" s="18">
        <f t="shared" si="0"/>
        <v>0</v>
      </c>
    </row>
    <row r="42" spans="1:11" s="19" customFormat="1" ht="26.25" customHeight="1" x14ac:dyDescent="0.25">
      <c r="A42" s="1">
        <v>24</v>
      </c>
      <c r="B42" s="76" t="s">
        <v>60</v>
      </c>
      <c r="C42" s="77" t="s">
        <v>60</v>
      </c>
      <c r="D42" s="77" t="s">
        <v>60</v>
      </c>
      <c r="E42" s="77" t="s">
        <v>60</v>
      </c>
      <c r="F42" s="81" t="s">
        <v>60</v>
      </c>
      <c r="G42" s="38" t="s">
        <v>66</v>
      </c>
      <c r="H42" s="37">
        <v>2</v>
      </c>
      <c r="I42" s="68"/>
      <c r="J42" s="69"/>
      <c r="K42" s="18">
        <f t="shared" si="0"/>
        <v>0</v>
      </c>
    </row>
    <row r="43" spans="1:11" s="19" customFormat="1" ht="23.25" customHeight="1" x14ac:dyDescent="0.25">
      <c r="A43" s="1">
        <v>25</v>
      </c>
      <c r="B43" s="76" t="s">
        <v>61</v>
      </c>
      <c r="C43" s="77" t="s">
        <v>61</v>
      </c>
      <c r="D43" s="77" t="s">
        <v>61</v>
      </c>
      <c r="E43" s="77" t="s">
        <v>61</v>
      </c>
      <c r="F43" s="81" t="s">
        <v>61</v>
      </c>
      <c r="G43" s="38" t="s">
        <v>66</v>
      </c>
      <c r="H43" s="37">
        <v>4</v>
      </c>
      <c r="I43" s="68"/>
      <c r="J43" s="69"/>
      <c r="K43" s="18">
        <f t="shared" si="0"/>
        <v>0</v>
      </c>
    </row>
    <row r="44" spans="1:11" s="19" customFormat="1" ht="45" customHeight="1" x14ac:dyDescent="0.25">
      <c r="A44" s="1">
        <v>26</v>
      </c>
      <c r="B44" s="76" t="s">
        <v>62</v>
      </c>
      <c r="C44" s="77" t="s">
        <v>62</v>
      </c>
      <c r="D44" s="77" t="s">
        <v>62</v>
      </c>
      <c r="E44" s="77" t="s">
        <v>62</v>
      </c>
      <c r="F44" s="81" t="s">
        <v>62</v>
      </c>
      <c r="G44" s="38" t="s">
        <v>66</v>
      </c>
      <c r="H44" s="37">
        <v>6</v>
      </c>
      <c r="I44" s="68"/>
      <c r="J44" s="69"/>
      <c r="K44" s="18">
        <f t="shared" si="0"/>
        <v>0</v>
      </c>
    </row>
    <row r="45" spans="1:11" s="19" customFormat="1" ht="39.75" customHeight="1" x14ac:dyDescent="0.25">
      <c r="A45" s="1">
        <v>27</v>
      </c>
      <c r="B45" s="76" t="s">
        <v>63</v>
      </c>
      <c r="C45" s="77" t="s">
        <v>63</v>
      </c>
      <c r="D45" s="77" t="s">
        <v>63</v>
      </c>
      <c r="E45" s="77" t="s">
        <v>63</v>
      </c>
      <c r="F45" s="81" t="s">
        <v>63</v>
      </c>
      <c r="G45" s="38" t="s">
        <v>66</v>
      </c>
      <c r="H45" s="37">
        <v>6</v>
      </c>
      <c r="I45" s="68"/>
      <c r="J45" s="69"/>
      <c r="K45" s="18">
        <f t="shared" si="0"/>
        <v>0</v>
      </c>
    </row>
    <row r="46" spans="1:11" s="19" customFormat="1" ht="42" customHeight="1" x14ac:dyDescent="0.25">
      <c r="A46" s="1">
        <v>28</v>
      </c>
      <c r="B46" s="76" t="s">
        <v>64</v>
      </c>
      <c r="C46" s="77" t="s">
        <v>64</v>
      </c>
      <c r="D46" s="77" t="s">
        <v>64</v>
      </c>
      <c r="E46" s="77" t="s">
        <v>64</v>
      </c>
      <c r="F46" s="81" t="s">
        <v>64</v>
      </c>
      <c r="G46" s="38" t="s">
        <v>66</v>
      </c>
      <c r="H46" s="37">
        <v>1</v>
      </c>
      <c r="I46" s="68"/>
      <c r="J46" s="69"/>
      <c r="K46" s="18">
        <f t="shared" si="0"/>
        <v>0</v>
      </c>
    </row>
    <row r="47" spans="1:11" s="19" customFormat="1" ht="37.5" customHeight="1" x14ac:dyDescent="0.25">
      <c r="A47" s="1">
        <v>29</v>
      </c>
      <c r="B47" s="76" t="s">
        <v>65</v>
      </c>
      <c r="C47" s="77" t="s">
        <v>65</v>
      </c>
      <c r="D47" s="77" t="s">
        <v>65</v>
      </c>
      <c r="E47" s="77" t="s">
        <v>65</v>
      </c>
      <c r="F47" s="81" t="s">
        <v>65</v>
      </c>
      <c r="G47" s="38" t="s">
        <v>34</v>
      </c>
      <c r="H47" s="37">
        <v>38</v>
      </c>
      <c r="I47" s="68"/>
      <c r="J47" s="69"/>
      <c r="K47" s="18">
        <f t="shared" si="0"/>
        <v>0</v>
      </c>
    </row>
    <row r="48" spans="1:11" s="19" customFormat="1" x14ac:dyDescent="0.25">
      <c r="A48" s="3"/>
      <c r="B48" s="3"/>
      <c r="C48" s="4"/>
      <c r="D48" s="4"/>
      <c r="E48" s="3"/>
      <c r="F48" s="5"/>
      <c r="G48" s="6"/>
      <c r="I48" s="70" t="s">
        <v>22</v>
      </c>
      <c r="J48" s="70"/>
      <c r="K48" s="20">
        <f>SUM(K19:K47)</f>
        <v>0</v>
      </c>
    </row>
    <row r="49" spans="1:11" s="19" customFormat="1" x14ac:dyDescent="0.25">
      <c r="A49" s="65" t="s">
        <v>23</v>
      </c>
      <c r="B49" s="65"/>
      <c r="C49" s="65"/>
      <c r="D49" s="65"/>
      <c r="E49" s="65"/>
      <c r="F49" s="65"/>
      <c r="G49" s="65"/>
      <c r="H49" s="65"/>
      <c r="I49" s="71" t="s">
        <v>24</v>
      </c>
      <c r="J49" s="32" t="s">
        <v>25</v>
      </c>
      <c r="K49" s="20"/>
    </row>
    <row r="50" spans="1:11" s="19" customFormat="1" ht="30.75" customHeight="1" x14ac:dyDescent="0.2">
      <c r="A50" s="65"/>
      <c r="B50" s="65"/>
      <c r="C50" s="65"/>
      <c r="D50" s="65"/>
      <c r="E50" s="65"/>
      <c r="F50" s="65"/>
      <c r="G50" s="65"/>
      <c r="H50" s="65"/>
      <c r="I50" s="72"/>
      <c r="J50" s="21">
        <v>0.19</v>
      </c>
      <c r="K50" s="22">
        <f>+ROUND(K48*J50,0)</f>
        <v>0</v>
      </c>
    </row>
    <row r="51" spans="1:11" s="19" customFormat="1" ht="84" customHeight="1" x14ac:dyDescent="0.25">
      <c r="A51" s="57" t="s">
        <v>26</v>
      </c>
      <c r="B51" s="58"/>
      <c r="C51" s="59"/>
      <c r="D51" s="59"/>
      <c r="E51" s="59"/>
      <c r="F51" s="59"/>
      <c r="G51" s="59"/>
      <c r="H51" s="60"/>
      <c r="I51" s="32" t="s">
        <v>27</v>
      </c>
      <c r="J51" s="21">
        <v>0.01</v>
      </c>
      <c r="K51" s="23">
        <f>+ROUND(K48*J51,0)</f>
        <v>0</v>
      </c>
    </row>
    <row r="52" spans="1:11" s="19" customFormat="1" ht="35.25" customHeight="1" x14ac:dyDescent="0.2">
      <c r="A52" s="61"/>
      <c r="B52" s="59"/>
      <c r="C52" s="59"/>
      <c r="D52" s="59"/>
      <c r="E52" s="59"/>
      <c r="F52" s="59"/>
      <c r="G52" s="59"/>
      <c r="H52" s="60"/>
      <c r="I52" s="33" t="s">
        <v>28</v>
      </c>
      <c r="J52" s="24">
        <v>0.05</v>
      </c>
      <c r="K52" s="22">
        <f>+ROUND(K48*J52,0)</f>
        <v>0</v>
      </c>
    </row>
    <row r="53" spans="1:11" s="19" customFormat="1" ht="35.25" customHeight="1" x14ac:dyDescent="0.2">
      <c r="A53" s="61"/>
      <c r="B53" s="59"/>
      <c r="C53" s="59"/>
      <c r="D53" s="59"/>
      <c r="E53" s="59"/>
      <c r="F53" s="59"/>
      <c r="G53" s="59"/>
      <c r="H53" s="60"/>
      <c r="I53" s="66" t="s">
        <v>29</v>
      </c>
      <c r="J53" s="67"/>
      <c r="K53" s="22">
        <f>+K48+K50+K51+K52</f>
        <v>0</v>
      </c>
    </row>
    <row r="54" spans="1:11" s="19" customFormat="1" ht="23.25" customHeight="1" x14ac:dyDescent="0.2">
      <c r="A54" s="61"/>
      <c r="B54" s="59"/>
      <c r="C54" s="59"/>
      <c r="D54" s="59"/>
      <c r="E54" s="59"/>
      <c r="F54" s="59"/>
      <c r="G54" s="59"/>
      <c r="H54" s="60"/>
      <c r="I54" s="34" t="s">
        <v>30</v>
      </c>
      <c r="J54" s="24">
        <v>0.19</v>
      </c>
      <c r="K54" s="22">
        <f>+ROUND(K52*J54,0)</f>
        <v>0</v>
      </c>
    </row>
    <row r="55" spans="1:11" s="19" customFormat="1" ht="132.75" customHeight="1" x14ac:dyDescent="0.25">
      <c r="A55" s="62"/>
      <c r="B55" s="63"/>
      <c r="C55" s="63"/>
      <c r="D55" s="63"/>
      <c r="E55" s="63"/>
      <c r="F55" s="63"/>
      <c r="G55" s="63"/>
      <c r="H55" s="64"/>
      <c r="I55" s="66" t="s">
        <v>31</v>
      </c>
      <c r="J55" s="67"/>
      <c r="K55" s="23">
        <f>+K53+K54</f>
        <v>0</v>
      </c>
    </row>
    <row r="57" spans="1:11" x14ac:dyDescent="0.25">
      <c r="G57" s="10"/>
      <c r="H57" s="10"/>
      <c r="I57" s="10"/>
    </row>
    <row r="58" spans="1:11" x14ac:dyDescent="0.25">
      <c r="G58" s="10"/>
      <c r="H58" s="10"/>
      <c r="I58" s="10"/>
    </row>
    <row r="59" spans="1:11" ht="15.75" thickBot="1" x14ac:dyDescent="0.3">
      <c r="C59" s="25"/>
      <c r="D59" s="25"/>
      <c r="E59" s="25"/>
      <c r="F59" s="25"/>
      <c r="G59" s="10"/>
      <c r="H59" s="10"/>
      <c r="I59" s="10"/>
    </row>
    <row r="60" spans="1:11" x14ac:dyDescent="0.25">
      <c r="C60" s="73" t="s">
        <v>32</v>
      </c>
      <c r="D60" s="73"/>
      <c r="E60" s="73"/>
      <c r="F60" s="73"/>
      <c r="G60" s="10"/>
      <c r="H60" s="10"/>
      <c r="I60" s="10"/>
    </row>
    <row r="61" spans="1:11" x14ac:dyDescent="0.25">
      <c r="G61" s="10"/>
      <c r="H61" s="10"/>
      <c r="I61" s="10"/>
    </row>
    <row r="62" spans="1:11" x14ac:dyDescent="0.25">
      <c r="A62" s="26" t="s">
        <v>67</v>
      </c>
      <c r="B62" s="26"/>
      <c r="G62" s="10"/>
      <c r="H62" s="10"/>
      <c r="I62" s="10"/>
    </row>
    <row r="63" spans="1:11" x14ac:dyDescent="0.25">
      <c r="G63" s="10"/>
      <c r="H63" s="10"/>
      <c r="I63" s="10"/>
    </row>
    <row r="64" spans="1:11" x14ac:dyDescent="0.25">
      <c r="G64" s="10"/>
      <c r="H64" s="10"/>
      <c r="I64" s="10"/>
    </row>
    <row r="65" spans="7:9" x14ac:dyDescent="0.25">
      <c r="G65" s="10"/>
      <c r="H65" s="10"/>
      <c r="I65" s="10"/>
    </row>
    <row r="66" spans="7:9" x14ac:dyDescent="0.25">
      <c r="G66" s="10"/>
      <c r="H66" s="10"/>
      <c r="I66" s="10"/>
    </row>
  </sheetData>
  <sheetProtection formatCells="0" formatColumns="0" formatRows="0" insertRows="0" deleteRows="0" selectLockedCells="1" sort="0" autoFilter="0"/>
  <dataConsolidate/>
  <mergeCells count="77">
    <mergeCell ref="I27:J27"/>
    <mergeCell ref="B28:F28"/>
    <mergeCell ref="I28:J28"/>
    <mergeCell ref="B46:F46"/>
    <mergeCell ref="I46:J46"/>
    <mergeCell ref="I39:J39"/>
    <mergeCell ref="B40:F40"/>
    <mergeCell ref="I40:J40"/>
    <mergeCell ref="B45:F45"/>
    <mergeCell ref="I45:J45"/>
    <mergeCell ref="I36:J36"/>
    <mergeCell ref="B37:F37"/>
    <mergeCell ref="I37:J37"/>
    <mergeCell ref="B38:F38"/>
    <mergeCell ref="I38:J38"/>
    <mergeCell ref="I33:J33"/>
    <mergeCell ref="B34:F34"/>
    <mergeCell ref="I34:J34"/>
    <mergeCell ref="B35:F35"/>
    <mergeCell ref="I35:J35"/>
    <mergeCell ref="I18:J18"/>
    <mergeCell ref="B29:F29"/>
    <mergeCell ref="I29:J29"/>
    <mergeCell ref="B30:F30"/>
    <mergeCell ref="I30:J30"/>
    <mergeCell ref="B22:F22"/>
    <mergeCell ref="I22:J22"/>
    <mergeCell ref="B23:F23"/>
    <mergeCell ref="I23:J23"/>
    <mergeCell ref="B24:F24"/>
    <mergeCell ref="I24:J24"/>
    <mergeCell ref="B25:F25"/>
    <mergeCell ref="I25:J25"/>
    <mergeCell ref="B26:F26"/>
    <mergeCell ref="I26:J26"/>
    <mergeCell ref="B27:F27"/>
    <mergeCell ref="C60:F60"/>
    <mergeCell ref="B18:F18"/>
    <mergeCell ref="B47:F47"/>
    <mergeCell ref="B19:F19"/>
    <mergeCell ref="B20:F20"/>
    <mergeCell ref="B21:F21"/>
    <mergeCell ref="B41:F41"/>
    <mergeCell ref="B42:F42"/>
    <mergeCell ref="B43:F43"/>
    <mergeCell ref="B44:F44"/>
    <mergeCell ref="B31:F31"/>
    <mergeCell ref="B32:F32"/>
    <mergeCell ref="B33:F33"/>
    <mergeCell ref="B36:F36"/>
    <mergeCell ref="B39:F39"/>
    <mergeCell ref="A51:H55"/>
    <mergeCell ref="A49:H50"/>
    <mergeCell ref="I53:J53"/>
    <mergeCell ref="I19:J19"/>
    <mergeCell ref="I48:J48"/>
    <mergeCell ref="I49:I50"/>
    <mergeCell ref="I20:J20"/>
    <mergeCell ref="I21:J21"/>
    <mergeCell ref="I41:J41"/>
    <mergeCell ref="I42:J42"/>
    <mergeCell ref="I43:J43"/>
    <mergeCell ref="I44:J44"/>
    <mergeCell ref="I47:J47"/>
    <mergeCell ref="I55:J55"/>
    <mergeCell ref="I31:J31"/>
    <mergeCell ref="I32:J32"/>
    <mergeCell ref="A2:A5"/>
    <mergeCell ref="E11:G11"/>
    <mergeCell ref="A11:C15"/>
    <mergeCell ref="F9:G9"/>
    <mergeCell ref="J9:K9"/>
    <mergeCell ref="B2:J2"/>
    <mergeCell ref="B3:J3"/>
    <mergeCell ref="B4:J5"/>
    <mergeCell ref="E13:G13"/>
    <mergeCell ref="E15:G15"/>
  </mergeCells>
  <dataValidations count="1">
    <dataValidation type="whole" allowBlank="1" showInputMessage="1" showErrorMessage="1" sqref="I19:I47">
      <formula1>0</formula1>
      <formula2>100000000</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J54</xm:sqref>
        </x14:dataValidation>
        <x14:dataValidation type="list" allowBlank="1" showInputMessage="1" showErrorMessage="1">
          <x14:formula1>
            <xm:f>Hoja2!$G$7:$G$31</xm:f>
          </x14:formula1>
          <xm:sqref>J50</xm:sqref>
        </x14:dataValidation>
        <x14:dataValidation type="list" allowBlank="1" showInputMessage="1" showErrorMessage="1">
          <x14:formula1>
            <xm:f>Hoja2!$G$33:$G$57</xm:f>
          </x14:formula1>
          <xm:sqref>J51</xm:sqref>
        </x14:dataValidation>
        <x14:dataValidation type="list" allowBlank="1" showInputMessage="1" showErrorMessage="1">
          <x14:formula1>
            <xm:f>Hoja2!$G$59:$G$83</xm:f>
          </x14:formula1>
          <xm:sqref>J52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33</v>
      </c>
      <c r="D7" s="2">
        <v>0</v>
      </c>
      <c r="F7" s="80"/>
      <c r="G7" s="8">
        <v>0.01</v>
      </c>
    </row>
    <row r="8" spans="3:7" x14ac:dyDescent="0.25">
      <c r="C8" t="s">
        <v>30</v>
      </c>
      <c r="D8" s="2">
        <v>0.19</v>
      </c>
      <c r="F8" s="80"/>
      <c r="G8" s="8">
        <v>0.02</v>
      </c>
    </row>
    <row r="9" spans="3:7" x14ac:dyDescent="0.25">
      <c r="D9" s="2"/>
      <c r="F9" s="80"/>
      <c r="G9" s="8">
        <v>0.03</v>
      </c>
    </row>
    <row r="10" spans="3:7" x14ac:dyDescent="0.25">
      <c r="D10" s="2"/>
      <c r="F10" s="80"/>
      <c r="G10" s="8">
        <v>0.04</v>
      </c>
    </row>
    <row r="11" spans="3:7" x14ac:dyDescent="0.25">
      <c r="D11" s="2"/>
      <c r="F11" s="80"/>
      <c r="G11" s="8">
        <v>0.05</v>
      </c>
    </row>
    <row r="12" spans="3:7" x14ac:dyDescent="0.25">
      <c r="D12" s="2"/>
      <c r="F12" s="80"/>
      <c r="G12" s="8">
        <v>0.06</v>
      </c>
    </row>
    <row r="13" spans="3:7" x14ac:dyDescent="0.25">
      <c r="D13" s="2"/>
      <c r="F13" s="80"/>
      <c r="G13" s="8">
        <v>7.0000000000000007E-2</v>
      </c>
    </row>
    <row r="14" spans="3:7" x14ac:dyDescent="0.25">
      <c r="D14" s="2"/>
      <c r="F14" s="80"/>
      <c r="G14" s="8">
        <v>0.08</v>
      </c>
    </row>
    <row r="15" spans="3:7" x14ac:dyDescent="0.25">
      <c r="D15" s="2"/>
      <c r="F15" s="80"/>
      <c r="G15" s="8">
        <v>0.09</v>
      </c>
    </row>
    <row r="16" spans="3:7" x14ac:dyDescent="0.25">
      <c r="D16" s="2"/>
      <c r="F16" s="80"/>
      <c r="G16" s="8">
        <v>0.1</v>
      </c>
    </row>
    <row r="17" spans="4:7" x14ac:dyDescent="0.25">
      <c r="D17" s="2"/>
      <c r="F17" s="80"/>
      <c r="G17" s="8">
        <v>0.11</v>
      </c>
    </row>
    <row r="18" spans="4:7" x14ac:dyDescent="0.25">
      <c r="D18" s="2"/>
      <c r="F18" s="80"/>
      <c r="G18" s="8">
        <v>0.12</v>
      </c>
    </row>
    <row r="19" spans="4:7" x14ac:dyDescent="0.25">
      <c r="D19" s="2"/>
      <c r="F19" s="80"/>
      <c r="G19" s="8">
        <v>0.13</v>
      </c>
    </row>
    <row r="20" spans="4:7" x14ac:dyDescent="0.25">
      <c r="F20" s="80"/>
      <c r="G20" s="8">
        <v>0.14000000000000001</v>
      </c>
    </row>
    <row r="21" spans="4:7" x14ac:dyDescent="0.25">
      <c r="F21" s="80"/>
      <c r="G21" s="8">
        <v>0.15</v>
      </c>
    </row>
    <row r="22" spans="4:7" x14ac:dyDescent="0.25">
      <c r="F22" s="80"/>
      <c r="G22" s="8">
        <v>0.16</v>
      </c>
    </row>
    <row r="23" spans="4:7" x14ac:dyDescent="0.25">
      <c r="F23" s="80"/>
      <c r="G23" s="8">
        <v>0.17</v>
      </c>
    </row>
    <row r="24" spans="4:7" x14ac:dyDescent="0.25">
      <c r="F24" s="80"/>
      <c r="G24" s="8">
        <v>0.18</v>
      </c>
    </row>
    <row r="25" spans="4:7" x14ac:dyDescent="0.25">
      <c r="F25" s="80"/>
      <c r="G25" s="8">
        <v>0.19</v>
      </c>
    </row>
    <row r="26" spans="4:7" x14ac:dyDescent="0.25">
      <c r="F26" s="80"/>
      <c r="G26" s="8">
        <v>0.2</v>
      </c>
    </row>
    <row r="27" spans="4:7" x14ac:dyDescent="0.25">
      <c r="F27" s="80"/>
      <c r="G27" s="8">
        <v>0.21</v>
      </c>
    </row>
    <row r="28" spans="4:7" x14ac:dyDescent="0.25">
      <c r="F28" s="80"/>
      <c r="G28" s="8">
        <v>0.22</v>
      </c>
    </row>
    <row r="29" spans="4:7" x14ac:dyDescent="0.25">
      <c r="F29" s="80"/>
      <c r="G29" s="8">
        <v>0.23</v>
      </c>
    </row>
    <row r="30" spans="4:7" x14ac:dyDescent="0.25">
      <c r="F30" s="80"/>
      <c r="G30" s="8">
        <v>0.24</v>
      </c>
    </row>
    <row r="31" spans="4:7" x14ac:dyDescent="0.25">
      <c r="F31" s="80"/>
      <c r="G31" s="8">
        <v>0.25</v>
      </c>
    </row>
    <row r="32" spans="4:7" x14ac:dyDescent="0.25">
      <c r="F32" s="7"/>
    </row>
    <row r="33" spans="6:7" x14ac:dyDescent="0.25">
      <c r="F33" s="80" t="s">
        <v>27</v>
      </c>
      <c r="G33" s="8">
        <v>0.01</v>
      </c>
    </row>
    <row r="34" spans="6:7" x14ac:dyDescent="0.25">
      <c r="F34" s="80"/>
      <c r="G34" s="8">
        <v>0.02</v>
      </c>
    </row>
    <row r="35" spans="6:7" x14ac:dyDescent="0.25">
      <c r="F35" s="80"/>
      <c r="G35" s="8">
        <v>0.03</v>
      </c>
    </row>
    <row r="36" spans="6:7" x14ac:dyDescent="0.25">
      <c r="F36" s="80"/>
      <c r="G36" s="8">
        <v>0.04</v>
      </c>
    </row>
    <row r="37" spans="6:7" x14ac:dyDescent="0.25">
      <c r="F37" s="80"/>
      <c r="G37" s="8">
        <v>0.05</v>
      </c>
    </row>
    <row r="38" spans="6:7" x14ac:dyDescent="0.25">
      <c r="F38" s="80"/>
      <c r="G38" s="8">
        <v>0.06</v>
      </c>
    </row>
    <row r="39" spans="6:7" x14ac:dyDescent="0.25">
      <c r="F39" s="80"/>
      <c r="G39" s="8">
        <v>7.0000000000000007E-2</v>
      </c>
    </row>
    <row r="40" spans="6:7" x14ac:dyDescent="0.25">
      <c r="F40" s="80"/>
      <c r="G40" s="8">
        <v>0.08</v>
      </c>
    </row>
    <row r="41" spans="6:7" x14ac:dyDescent="0.25">
      <c r="F41" s="80"/>
      <c r="G41" s="8">
        <v>0.09</v>
      </c>
    </row>
    <row r="42" spans="6:7" x14ac:dyDescent="0.25">
      <c r="F42" s="80"/>
      <c r="G42" s="8">
        <v>0.1</v>
      </c>
    </row>
    <row r="43" spans="6:7" x14ac:dyDescent="0.25">
      <c r="F43" s="80"/>
      <c r="G43" s="8">
        <v>0.11</v>
      </c>
    </row>
    <row r="44" spans="6:7" x14ac:dyDescent="0.25">
      <c r="F44" s="80"/>
      <c r="G44" s="8">
        <v>0.12</v>
      </c>
    </row>
    <row r="45" spans="6:7" x14ac:dyDescent="0.25">
      <c r="F45" s="80"/>
      <c r="G45" s="8">
        <v>0.13</v>
      </c>
    </row>
    <row r="46" spans="6:7" x14ac:dyDescent="0.25">
      <c r="F46" s="80"/>
      <c r="G46" s="8">
        <v>0.14000000000000001</v>
      </c>
    </row>
    <row r="47" spans="6:7" x14ac:dyDescent="0.25">
      <c r="F47" s="80"/>
      <c r="G47" s="8">
        <v>0.15</v>
      </c>
    </row>
    <row r="48" spans="6:7" x14ac:dyDescent="0.25">
      <c r="F48" s="80"/>
      <c r="G48" s="8">
        <v>0.16</v>
      </c>
    </row>
    <row r="49" spans="6:7" x14ac:dyDescent="0.25">
      <c r="F49" s="80"/>
      <c r="G49" s="8">
        <v>0.17</v>
      </c>
    </row>
    <row r="50" spans="6:7" x14ac:dyDescent="0.25">
      <c r="F50" s="80"/>
      <c r="G50" s="8">
        <v>0.18</v>
      </c>
    </row>
    <row r="51" spans="6:7" x14ac:dyDescent="0.25">
      <c r="F51" s="80"/>
      <c r="G51" s="8">
        <v>0.19</v>
      </c>
    </row>
    <row r="52" spans="6:7" x14ac:dyDescent="0.25">
      <c r="F52" s="80"/>
      <c r="G52" s="8">
        <v>0.2</v>
      </c>
    </row>
    <row r="53" spans="6:7" x14ac:dyDescent="0.25">
      <c r="F53" s="80"/>
      <c r="G53" s="8">
        <v>0.21</v>
      </c>
    </row>
    <row r="54" spans="6:7" x14ac:dyDescent="0.25">
      <c r="F54" s="80"/>
      <c r="G54" s="8">
        <v>0.22</v>
      </c>
    </row>
    <row r="55" spans="6:7" x14ac:dyDescent="0.25">
      <c r="F55" s="80"/>
      <c r="G55" s="8">
        <v>0.23</v>
      </c>
    </row>
    <row r="56" spans="6:7" x14ac:dyDescent="0.25">
      <c r="F56" s="80"/>
      <c r="G56" s="8">
        <v>0.24</v>
      </c>
    </row>
    <row r="57" spans="6:7" x14ac:dyDescent="0.25">
      <c r="F57" s="80"/>
      <c r="G57" s="8">
        <v>0.25</v>
      </c>
    </row>
    <row r="59" spans="6:7" x14ac:dyDescent="0.25">
      <c r="F59" s="80" t="s">
        <v>28</v>
      </c>
      <c r="G59" s="8">
        <v>0.01</v>
      </c>
    </row>
    <row r="60" spans="6:7" x14ac:dyDescent="0.25">
      <c r="F60" s="80"/>
      <c r="G60" s="8">
        <v>0.02</v>
      </c>
    </row>
    <row r="61" spans="6:7" x14ac:dyDescent="0.25">
      <c r="F61" s="80"/>
      <c r="G61" s="8">
        <v>0.03</v>
      </c>
    </row>
    <row r="62" spans="6:7" x14ac:dyDescent="0.25">
      <c r="F62" s="80"/>
      <c r="G62" s="8">
        <v>0.04</v>
      </c>
    </row>
    <row r="63" spans="6:7" x14ac:dyDescent="0.25">
      <c r="F63" s="80"/>
      <c r="G63" s="8">
        <v>0.05</v>
      </c>
    </row>
    <row r="64" spans="6:7" x14ac:dyDescent="0.25">
      <c r="F64" s="80"/>
      <c r="G64" s="8">
        <v>0.06</v>
      </c>
    </row>
    <row r="65" spans="6:7" x14ac:dyDescent="0.25">
      <c r="F65" s="80"/>
      <c r="G65" s="8">
        <v>7.0000000000000007E-2</v>
      </c>
    </row>
    <row r="66" spans="6:7" x14ac:dyDescent="0.25">
      <c r="F66" s="80"/>
      <c r="G66" s="8">
        <v>0.08</v>
      </c>
    </row>
    <row r="67" spans="6:7" x14ac:dyDescent="0.25">
      <c r="F67" s="80"/>
      <c r="G67" s="8">
        <v>0.09</v>
      </c>
    </row>
    <row r="68" spans="6:7" x14ac:dyDescent="0.25">
      <c r="F68" s="80"/>
      <c r="G68" s="8">
        <v>0.1</v>
      </c>
    </row>
    <row r="69" spans="6:7" x14ac:dyDescent="0.25">
      <c r="F69" s="80"/>
      <c r="G69" s="8">
        <v>0.11</v>
      </c>
    </row>
    <row r="70" spans="6:7" x14ac:dyDescent="0.25">
      <c r="F70" s="80"/>
      <c r="G70" s="8">
        <v>0.12</v>
      </c>
    </row>
    <row r="71" spans="6:7" x14ac:dyDescent="0.25">
      <c r="F71" s="80"/>
      <c r="G71" s="8">
        <v>0.13</v>
      </c>
    </row>
    <row r="72" spans="6:7" x14ac:dyDescent="0.25">
      <c r="F72" s="80"/>
      <c r="G72" s="8">
        <v>0.14000000000000001</v>
      </c>
    </row>
    <row r="73" spans="6:7" x14ac:dyDescent="0.25">
      <c r="F73" s="80"/>
      <c r="G73" s="8">
        <v>0.15</v>
      </c>
    </row>
    <row r="74" spans="6:7" x14ac:dyDescent="0.25">
      <c r="F74" s="80"/>
      <c r="G74" s="8">
        <v>0.16</v>
      </c>
    </row>
    <row r="75" spans="6:7" x14ac:dyDescent="0.25">
      <c r="F75" s="80"/>
      <c r="G75" s="8">
        <v>0.17</v>
      </c>
    </row>
    <row r="76" spans="6:7" x14ac:dyDescent="0.25">
      <c r="F76" s="80"/>
      <c r="G76" s="8">
        <v>0.18</v>
      </c>
    </row>
    <row r="77" spans="6:7" x14ac:dyDescent="0.25">
      <c r="F77" s="80"/>
      <c r="G77" s="8">
        <v>0.19</v>
      </c>
    </row>
    <row r="78" spans="6:7" x14ac:dyDescent="0.25">
      <c r="F78" s="80"/>
      <c r="G78" s="8">
        <v>0.2</v>
      </c>
    </row>
    <row r="79" spans="6:7" x14ac:dyDescent="0.25">
      <c r="F79" s="80"/>
      <c r="G79" s="8">
        <v>0.21</v>
      </c>
    </row>
    <row r="80" spans="6:7" x14ac:dyDescent="0.25">
      <c r="F80" s="80"/>
      <c r="G80" s="8">
        <v>0.22</v>
      </c>
    </row>
    <row r="81" spans="6:7" x14ac:dyDescent="0.25">
      <c r="F81" s="80"/>
      <c r="G81" s="8">
        <v>0.23</v>
      </c>
    </row>
    <row r="82" spans="6:7" x14ac:dyDescent="0.25">
      <c r="F82" s="80"/>
      <c r="G82" s="8">
        <v>0.24</v>
      </c>
    </row>
    <row r="83" spans="6:7" x14ac:dyDescent="0.25">
      <c r="F83" s="80"/>
      <c r="G83" s="8">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5340FF-450D-4EDE-B79C-D466F0A2D09F}">
  <ds:schemaRefs>
    <ds:schemaRef ds:uri="http://schemas.microsoft.com/office/2006/documentManagement/types"/>
    <ds:schemaRef ds:uri="http://purl.org/dc/terms/"/>
    <ds:schemaRef ds:uri="http://schemas.openxmlformats.org/package/2006/metadata/core-properties"/>
    <ds:schemaRef ds:uri="632c1e4e-69c6-4d1f-81a1-009441d464e5"/>
    <ds:schemaRef ds:uri="http://schemas.microsoft.com/office/infopath/2007/PartnerControls"/>
    <ds:schemaRef ds:uri="http://www.w3.org/XML/1998/namespace"/>
    <ds:schemaRef ds:uri="http://purl.org/dc/elements/1.1/"/>
    <ds:schemaRef ds:uri="http://purl.org/dc/dcmitype/"/>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CB633A-8C7E-433B-8657-8F553770DF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2023-11-14T21:03:21Z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