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RECUPERAR\COMPRAS 2023\INVITACIONES A COTIZAR\PROYECTO DE INVESTIGACION\ABS GCD-065\PUBLICAR\"/>
    </mc:Choice>
  </mc:AlternateContent>
  <workbookProtection workbookAlgorithmName="SHA-512" workbookHashValue="ypJwy3ida3PlZ1CRK90EtrkJxVd/rBUrX+4ow4eLGk9QCB3VwiAp3oWDQNDrOL29owz04ATtKjCtchk9GPWSaQ==" workbookSaltValue="MsFgLOGusOkshY9HsyAe1g==" workbookSpinCount="100000" lockStructure="1"/>
  <bookViews>
    <workbookView xWindow="0" yWindow="0" windowWidth="21600" windowHeight="9600"/>
  </bookViews>
  <sheets>
    <sheet name="Cotización" sheetId="1" r:id="rId1"/>
    <sheet name="Hoja2" sheetId="2" state="hidden" r:id="rId2"/>
  </sheets>
  <definedNames>
    <definedName name="_xlnm.Print_Area" localSheetId="0">Cotización!$A$1:$O$45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J22" i="1"/>
  <c r="L22" i="1"/>
  <c r="M22" i="1"/>
  <c r="N22" i="1"/>
  <c r="H23" i="1"/>
  <c r="J23" i="1"/>
  <c r="L23" i="1"/>
  <c r="N23" i="1" s="1"/>
  <c r="H24" i="1"/>
  <c r="J24" i="1"/>
  <c r="L24" i="1"/>
  <c r="M24" i="1" s="1"/>
  <c r="H25" i="1"/>
  <c r="J25" i="1"/>
  <c r="L25" i="1"/>
  <c r="M25" i="1" s="1"/>
  <c r="K22" i="1" l="1"/>
  <c r="N25" i="1"/>
  <c r="O25" i="1" s="1"/>
  <c r="N24" i="1"/>
  <c r="O24" i="1" s="1"/>
  <c r="M23" i="1"/>
  <c r="K25" i="1"/>
  <c r="K24" i="1"/>
  <c r="O22" i="1"/>
  <c r="K23" i="1"/>
  <c r="O23" i="1"/>
  <c r="J26" i="1"/>
  <c r="L26" i="1"/>
  <c r="N26" i="1" s="1"/>
  <c r="H26" i="1"/>
  <c r="M26" i="1" l="1"/>
  <c r="O26" i="1" s="1"/>
  <c r="K26" i="1"/>
  <c r="H20" i="1"/>
  <c r="L21" i="1"/>
  <c r="N21" i="1" s="1"/>
  <c r="J21" i="1"/>
  <c r="H21" i="1"/>
  <c r="K21" i="1" s="1"/>
  <c r="M21" i="1" l="1"/>
  <c r="O21" i="1" s="1"/>
  <c r="H27" i="1"/>
  <c r="J27" i="1"/>
  <c r="L27" i="1"/>
  <c r="N27" i="1" s="1"/>
  <c r="J20" i="1"/>
  <c r="L20" i="1"/>
  <c r="M20" i="1" s="1"/>
  <c r="O29" i="1"/>
  <c r="O32" i="1" s="1"/>
  <c r="M27" i="1" l="1"/>
  <c r="O27" i="1" s="1"/>
  <c r="K27" i="1"/>
  <c r="N20" i="1"/>
  <c r="O20" i="1" s="1"/>
  <c r="K20" i="1"/>
  <c r="O35" i="1"/>
  <c r="O28" i="1"/>
  <c r="O36" i="1" l="1"/>
  <c r="O30" i="1" l="1"/>
  <c r="O33" i="1" l="1"/>
  <c r="O34" i="1" s="1"/>
  <c r="O31" i="1"/>
  <c r="O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<sst xmlns="http://schemas.openxmlformats.org/spreadsheetml/2006/main" count="61" uniqueCount="53">
  <si>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</si>
  <si>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</si>
  <si>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</si>
  <si>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</si>
  <si>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</si>
  <si>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</si>
  <si>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</si>
  <si>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</si>
  <si>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</si>
  <si>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</si>
  <si>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</si>
  <si>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</si>
  <si>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</si>
  <si>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</si>
  <si>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</si>
  <si>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</si>
  <si>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</si>
  <si>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</si>
  <si>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</si>
  <si>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</si>
  <si>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</si>
  <si>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</si>
  <si>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</si>
  <si>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</si>
  <si>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</si>
  <si>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</si>
  <si>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</si>
  <si>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</si>
  <si>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</si>
  <si>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</si>
  <si>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</si>
  <si>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</si>
  <si>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</si>
  <si>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</si>
  <si>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</si>
  <si>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</si>
  <si>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</si>
  <si>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</si>
  <si>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</si>
  <si>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</si>
  <si>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</si>
  <si>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</si>
  <si>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</si>
  <si>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</si>
  <si>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UNIDAD</t>
  </si>
  <si>
    <t>Destilador De Aceite Esenciales De 1000 mL En Vidrio</t>
  </si>
  <si>
    <t>Bomba acuario resun bdp550 cap 2850 L/H</t>
  </si>
  <si>
    <t>Filtros de fibra de vidrio 47mm GF/C</t>
  </si>
  <si>
    <t>Manta de calentamiento análoga 1 matraz 500ml 220v, construida en aluminio con revestimiento epoxi; mayor seguridad, debido a que n o produce chispas; cuerpo aislado del calor; resistencia de hilo embutida en cordones de fibra y alojada en el nido con formato circular temperatura máxima en el nido: 500ºc; control electrónico de temperatura con referencia entre los puntos 1 a 10; cable de alimentación con doble aislamiento y enchufe de tres clavijas, dos fases y una tierra, atendiendo a la nueva norma abnt nbr 14136; acompaña regulador electrónico de la temperatura y manual de instrucciones -190 w -220v.</t>
  </si>
  <si>
    <t>Frascos Schott 1000 mL en vidrio</t>
  </si>
  <si>
    <t>Minibomba submergible aquarium pumb ac: 110v 50-60 h z 14w ipx8 pmax: 150-160 cm qmax: 760l/h</t>
  </si>
  <si>
    <t>Nevera no frost 267 lts</t>
  </si>
  <si>
    <t>Nevera termica con termómetro de 2 2 litros / 3 0 latas, aislamiento termico (espuma de poliuretano  rigida)dimensiones:largo 4 1 cms ancho 31 cms alto 31 cms peso 2.3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</si>
</sst>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topLeftCell="A11" zoomScale="70" zoomScaleNormal="70" zoomScaleSheetLayoutView="70" zoomScalePageLayoutView="55" workbookViewId="0">
      <selection activeCell="F27" sqref="F27"/>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1</v>
      </c>
      <c r="O2" s="41"/>
    </row>
    <row r="3" spans="1:15" ht="15.75" customHeight="1" x14ac:dyDescent="0.25">
      <c r="A3" s="42"/>
      <c r="B3" s="52" t="s">
        <v>2</v>
      </c>
      <c r="C3" s="52"/>
      <c r="D3" s="52"/>
      <c r="E3" s="52"/>
      <c r="F3" s="52"/>
      <c r="G3" s="52"/>
      <c r="H3" s="52"/>
      <c r="I3" s="52"/>
      <c r="J3" s="52"/>
      <c r="K3" s="52"/>
      <c r="L3" s="52"/>
      <c r="M3" s="52"/>
      <c r="N3" s="41" t="s">
        <v>3</v>
      </c>
      <c r="O3" s="41"/>
    </row>
    <row r="4" spans="1:15" ht="16.5" customHeight="1" x14ac:dyDescent="0.25">
      <c r="A4" s="42"/>
      <c r="B4" s="52" t="s">
        <v>4</v>
      </c>
      <c r="C4" s="52"/>
      <c r="D4" s="52"/>
      <c r="E4" s="52"/>
      <c r="F4" s="52"/>
      <c r="G4" s="52"/>
      <c r="H4" s="52"/>
      <c r="I4" s="52"/>
      <c r="J4" s="52"/>
      <c r="K4" s="52"/>
      <c r="L4" s="52"/>
      <c r="M4" s="52"/>
      <c r="N4" s="41" t="s">
        <v>5</v>
      </c>
      <c r="O4" s="41"/>
    </row>
    <row r="5" spans="1:15" ht="15" customHeight="1" x14ac:dyDescent="0.25">
      <c r="A5" s="42"/>
      <c r="B5" s="52"/>
      <c r="C5" s="52"/>
      <c r="D5" s="52"/>
      <c r="E5" s="52"/>
      <c r="F5" s="52"/>
      <c r="G5" s="52"/>
      <c r="H5" s="52"/>
      <c r="I5" s="52"/>
      <c r="J5" s="52"/>
      <c r="K5" s="52"/>
      <c r="L5" s="52"/>
      <c r="M5" s="52"/>
      <c r="N5" s="41" t="s">
        <v>6</v>
      </c>
      <c r="O5" s="41"/>
    </row>
    <row r="7" spans="1:15" x14ac:dyDescent="0.25">
      <c r="A7" s="11" t="s">
        <v>7</v>
      </c>
    </row>
    <row r="8" spans="1:15" x14ac:dyDescent="0.25">
      <c r="A8" s="11"/>
    </row>
    <row r="9" spans="1:15" x14ac:dyDescent="0.25">
      <c r="A9" s="12" t="s">
        <v>8</v>
      </c>
    </row>
    <row r="10" spans="1:15" ht="25.5" customHeight="1" x14ac:dyDescent="0.25">
      <c r="A10" s="59" t="s">
        <v>9</v>
      </c>
      <c r="B10" s="59"/>
      <c r="C10" s="13"/>
      <c r="E10" s="14" t="s">
        <v>10</v>
      </c>
      <c r="F10" s="61"/>
      <c r="G10" s="62"/>
      <c r="K10" s="15" t="s">
        <v>11</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12</v>
      </c>
      <c r="B12" s="47"/>
      <c r="C12" s="19"/>
      <c r="D12" s="43" t="s">
        <v>13</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14</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15</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36" customHeight="1" x14ac:dyDescent="0.25">
      <c r="A20" s="30">
        <v>1</v>
      </c>
      <c r="B20" s="23" t="s">
        <v>45</v>
      </c>
      <c r="C20" s="31"/>
      <c r="D20" s="24">
        <v>1</v>
      </c>
      <c r="E20" s="32" t="s">
        <v>44</v>
      </c>
      <c r="F20" s="34"/>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39.75" customHeight="1" x14ac:dyDescent="0.25">
      <c r="A21" s="30">
        <v>2</v>
      </c>
      <c r="B21" s="23" t="s">
        <v>46</v>
      </c>
      <c r="C21" s="31"/>
      <c r="D21" s="24">
        <v>2</v>
      </c>
      <c r="E21" s="32" t="s">
        <v>44</v>
      </c>
      <c r="F21" s="34"/>
      <c r="G21" s="27">
        <v>0</v>
      </c>
      <c r="H21" s="1">
        <f t="shared" ref="H21:H26" si="6">+ROUND(F21*G21,0)</f>
        <v>0</v>
      </c>
      <c r="I21" s="27">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33.75" customHeight="1" x14ac:dyDescent="0.25">
      <c r="A22" s="30">
        <v>3</v>
      </c>
      <c r="B22" s="23" t="s">
        <v>47</v>
      </c>
      <c r="C22" s="31"/>
      <c r="D22" s="24">
        <v>1</v>
      </c>
      <c r="E22" s="32" t="s">
        <v>44</v>
      </c>
      <c r="F22" s="34"/>
      <c r="G22" s="27">
        <v>0</v>
      </c>
      <c r="H22" s="1">
        <f t="shared" ref="H22:H25" si="13">+ROUND(F22*G22,0)</f>
        <v>0</v>
      </c>
      <c r="I22" s="27">
        <v>0</v>
      </c>
      <c r="J22" s="1">
        <f t="shared" ref="J22:J25" si="14">ROUND(F22*I22,0)</f>
        <v>0</v>
      </c>
      <c r="K22" s="1">
        <f t="shared" ref="K22:K25" si="15">ROUND(F22+H22+J22,0)</f>
        <v>0</v>
      </c>
      <c r="L22" s="1">
        <f t="shared" ref="L22:L25" si="16">ROUND(F22*D22,0)</f>
        <v>0</v>
      </c>
      <c r="M22" s="1">
        <f t="shared" ref="M22:M25" si="17">ROUND(L22*G22,0)</f>
        <v>0</v>
      </c>
      <c r="N22" s="1">
        <f t="shared" ref="N22:N25" si="18">ROUND(L22*I22,0)</f>
        <v>0</v>
      </c>
      <c r="O22" s="2">
        <f t="shared" ref="O22:O25" si="19">ROUND(L22+N22+M22,0)</f>
        <v>0</v>
      </c>
    </row>
    <row r="23" spans="1:15" s="22" customFormat="1" ht="30" customHeight="1" x14ac:dyDescent="0.25">
      <c r="A23" s="30">
        <v>4</v>
      </c>
      <c r="B23" s="23" t="s">
        <v>49</v>
      </c>
      <c r="C23" s="31"/>
      <c r="D23" s="24">
        <v>10</v>
      </c>
      <c r="E23" s="32" t="s">
        <v>44</v>
      </c>
      <c r="F23" s="34"/>
      <c r="G23" s="27">
        <v>0</v>
      </c>
      <c r="H23" s="1">
        <f t="shared" si="13"/>
        <v>0</v>
      </c>
      <c r="I23" s="27">
        <v>0</v>
      </c>
      <c r="J23" s="1">
        <f t="shared" si="14"/>
        <v>0</v>
      </c>
      <c r="K23" s="1">
        <f t="shared" si="15"/>
        <v>0</v>
      </c>
      <c r="L23" s="1">
        <f t="shared" si="16"/>
        <v>0</v>
      </c>
      <c r="M23" s="1">
        <f t="shared" si="17"/>
        <v>0</v>
      </c>
      <c r="N23" s="1">
        <f t="shared" si="18"/>
        <v>0</v>
      </c>
      <c r="O23" s="2">
        <f t="shared" si="19"/>
        <v>0</v>
      </c>
    </row>
    <row r="24" spans="1:15" s="22" customFormat="1" ht="138.75" customHeight="1" x14ac:dyDescent="0.25">
      <c r="A24" s="30">
        <v>5</v>
      </c>
      <c r="B24" s="23" t="s">
        <v>48</v>
      </c>
      <c r="C24" s="31"/>
      <c r="D24" s="24">
        <v>1</v>
      </c>
      <c r="E24" s="32" t="s">
        <v>44</v>
      </c>
      <c r="F24" s="34"/>
      <c r="G24" s="27">
        <v>0</v>
      </c>
      <c r="H24" s="1">
        <f t="shared" si="13"/>
        <v>0</v>
      </c>
      <c r="I24" s="27">
        <v>0</v>
      </c>
      <c r="J24" s="1">
        <f t="shared" si="14"/>
        <v>0</v>
      </c>
      <c r="K24" s="1">
        <f t="shared" si="15"/>
        <v>0</v>
      </c>
      <c r="L24" s="1">
        <f t="shared" si="16"/>
        <v>0</v>
      </c>
      <c r="M24" s="1">
        <f t="shared" si="17"/>
        <v>0</v>
      </c>
      <c r="N24" s="1">
        <f t="shared" si="18"/>
        <v>0</v>
      </c>
      <c r="O24" s="2">
        <f t="shared" si="19"/>
        <v>0</v>
      </c>
    </row>
    <row r="25" spans="1:15" s="22" customFormat="1" ht="39.75" customHeight="1" x14ac:dyDescent="0.25">
      <c r="A25" s="30">
        <v>6</v>
      </c>
      <c r="B25" s="23" t="s">
        <v>50</v>
      </c>
      <c r="C25" s="31"/>
      <c r="D25" s="24">
        <v>3</v>
      </c>
      <c r="E25" s="32" t="s">
        <v>44</v>
      </c>
      <c r="F25" s="34"/>
      <c r="G25" s="27">
        <v>0</v>
      </c>
      <c r="H25" s="1">
        <f t="shared" si="13"/>
        <v>0</v>
      </c>
      <c r="I25" s="27">
        <v>0</v>
      </c>
      <c r="J25" s="1">
        <f t="shared" si="14"/>
        <v>0</v>
      </c>
      <c r="K25" s="1">
        <f t="shared" si="15"/>
        <v>0</v>
      </c>
      <c r="L25" s="1">
        <f t="shared" si="16"/>
        <v>0</v>
      </c>
      <c r="M25" s="1">
        <f t="shared" si="17"/>
        <v>0</v>
      </c>
      <c r="N25" s="1">
        <f t="shared" si="18"/>
        <v>0</v>
      </c>
      <c r="O25" s="2">
        <f t="shared" si="19"/>
        <v>0</v>
      </c>
    </row>
    <row r="26" spans="1:15" s="22" customFormat="1" ht="34.5" customHeight="1" x14ac:dyDescent="0.25">
      <c r="A26" s="30">
        <v>7</v>
      </c>
      <c r="B26" s="23" t="s">
        <v>51</v>
      </c>
      <c r="C26" s="31"/>
      <c r="D26" s="24">
        <v>1</v>
      </c>
      <c r="E26" s="32" t="s">
        <v>44</v>
      </c>
      <c r="F26" s="34"/>
      <c r="G26" s="27">
        <v>0</v>
      </c>
      <c r="H26" s="1">
        <f t="shared" si="6"/>
        <v>0</v>
      </c>
      <c r="I26" s="27">
        <v>0</v>
      </c>
      <c r="J26" s="1">
        <f t="shared" ref="J26" si="20">ROUND(F26*I26,0)</f>
        <v>0</v>
      </c>
      <c r="K26" s="1">
        <f t="shared" ref="K26" si="21">ROUND(F26+H26+J26,0)</f>
        <v>0</v>
      </c>
      <c r="L26" s="1">
        <f t="shared" ref="L26" si="22">ROUND(F26*D26,0)</f>
        <v>0</v>
      </c>
      <c r="M26" s="1">
        <f t="shared" ref="M26" si="23">ROUND(L26*G26,0)</f>
        <v>0</v>
      </c>
      <c r="N26" s="1">
        <f t="shared" ref="N26" si="24">ROUND(L26*I26,0)</f>
        <v>0</v>
      </c>
      <c r="O26" s="2">
        <f t="shared" ref="O26" si="25">ROUND(L26+N26+M26,0)</f>
        <v>0</v>
      </c>
    </row>
    <row r="27" spans="1:15" s="22" customFormat="1" ht="55.5" customHeight="1" x14ac:dyDescent="0.25">
      <c r="A27" s="30">
        <v>8</v>
      </c>
      <c r="B27" s="23" t="s">
        <v>52</v>
      </c>
      <c r="C27" s="31"/>
      <c r="D27" s="24">
        <v>2</v>
      </c>
      <c r="E27" s="32" t="s">
        <v>44</v>
      </c>
      <c r="F27" s="34"/>
      <c r="G27" s="27">
        <v>0</v>
      </c>
      <c r="H27" s="1">
        <f t="shared" ref="H27" si="26">+ROUND(F27*G27,0)</f>
        <v>0</v>
      </c>
      <c r="I27" s="27">
        <v>0</v>
      </c>
      <c r="J27" s="1">
        <f t="shared" ref="J27" si="27">ROUND(F27*I27,0)</f>
        <v>0</v>
      </c>
      <c r="K27" s="1">
        <f t="shared" ref="K27" si="28">ROUND(F27+H27+J27,0)</f>
        <v>0</v>
      </c>
      <c r="L27" s="1">
        <f t="shared" ref="L27" si="29">ROUND(F27*D27,0)</f>
        <v>0</v>
      </c>
      <c r="M27" s="1">
        <f t="shared" ref="M27" si="30">ROUND(L27*G27,0)</f>
        <v>0</v>
      </c>
      <c r="N27" s="1">
        <f t="shared" ref="N27" si="31">ROUND(L27*I27,0)</f>
        <v>0</v>
      </c>
      <c r="O27" s="2">
        <f t="shared" ref="O27" si="32">ROUND(L27+N27+M27,0)</f>
        <v>0</v>
      </c>
    </row>
    <row r="28" spans="1:15" s="22" customFormat="1" ht="42" customHeight="1" thickBot="1" x14ac:dyDescent="0.25">
      <c r="A28" s="19"/>
      <c r="B28" s="68"/>
      <c r="C28" s="68"/>
      <c r="D28" s="68"/>
      <c r="E28" s="68"/>
      <c r="F28" s="68"/>
      <c r="G28" s="68"/>
      <c r="H28" s="68"/>
      <c r="I28" s="68"/>
      <c r="J28" s="68"/>
      <c r="K28" s="68"/>
      <c r="L28" s="68"/>
      <c r="M28" s="69" t="s">
        <v>31</v>
      </c>
      <c r="N28" s="69"/>
      <c r="O28" s="29">
        <f>SUMIF(G:G,0%,L:L)</f>
        <v>0</v>
      </c>
    </row>
    <row r="29" spans="1:15" s="22" customFormat="1" ht="39" customHeight="1" thickBot="1" x14ac:dyDescent="0.25">
      <c r="A29" s="57" t="s">
        <v>32</v>
      </c>
      <c r="B29" s="58"/>
      <c r="C29" s="58"/>
      <c r="D29" s="58"/>
      <c r="E29" s="58"/>
      <c r="F29" s="58"/>
      <c r="G29" s="58"/>
      <c r="H29" s="58"/>
      <c r="I29" s="58"/>
      <c r="J29" s="58"/>
      <c r="K29" s="58"/>
      <c r="L29" s="58"/>
      <c r="M29" s="70" t="s">
        <v>33</v>
      </c>
      <c r="N29" s="70"/>
      <c r="O29" s="4">
        <f>SUMIF(G:G,5%,L:L)</f>
        <v>0</v>
      </c>
    </row>
    <row r="30" spans="1:15" s="22" customFormat="1" ht="30" customHeight="1" x14ac:dyDescent="0.2">
      <c r="A30" s="53" t="s">
        <v>34</v>
      </c>
      <c r="B30" s="54"/>
      <c r="C30" s="54"/>
      <c r="D30" s="54"/>
      <c r="E30" s="54"/>
      <c r="F30" s="54"/>
      <c r="G30" s="54"/>
      <c r="H30" s="54"/>
      <c r="I30" s="54"/>
      <c r="J30" s="54"/>
      <c r="K30" s="54"/>
      <c r="L30" s="55"/>
      <c r="M30" s="70" t="s">
        <v>35</v>
      </c>
      <c r="N30" s="70"/>
      <c r="O30" s="4">
        <f>SUMIF(G:G,19%,L:L)</f>
        <v>0</v>
      </c>
    </row>
    <row r="31" spans="1:15" s="22" customFormat="1" ht="30" customHeight="1" x14ac:dyDescent="0.2">
      <c r="A31" s="56"/>
      <c r="B31" s="56"/>
      <c r="C31" s="56"/>
      <c r="D31" s="56"/>
      <c r="E31" s="56"/>
      <c r="F31" s="56"/>
      <c r="G31" s="56"/>
      <c r="H31" s="56"/>
      <c r="I31" s="56"/>
      <c r="J31" s="56"/>
      <c r="K31" s="56"/>
      <c r="L31" s="56"/>
      <c r="M31" s="35" t="s">
        <v>27</v>
      </c>
      <c r="N31" s="36"/>
      <c r="O31" s="5">
        <f>SUM(O28:O30)</f>
        <v>0</v>
      </c>
    </row>
    <row r="32" spans="1:15" s="22" customFormat="1" ht="30" customHeight="1" x14ac:dyDescent="0.2">
      <c r="A32" s="56"/>
      <c r="B32" s="56"/>
      <c r="C32" s="56"/>
      <c r="D32" s="56"/>
      <c r="E32" s="56"/>
      <c r="F32" s="56"/>
      <c r="G32" s="56"/>
      <c r="H32" s="56"/>
      <c r="I32" s="56"/>
      <c r="J32" s="56"/>
      <c r="K32" s="56"/>
      <c r="L32" s="56"/>
      <c r="M32" s="71" t="s">
        <v>36</v>
      </c>
      <c r="N32" s="72"/>
      <c r="O32" s="6">
        <f>ROUND(O29*5%,0)</f>
        <v>0</v>
      </c>
    </row>
    <row r="33" spans="1:15" s="22" customFormat="1" ht="30" customHeight="1" x14ac:dyDescent="0.2">
      <c r="A33" s="56"/>
      <c r="B33" s="56"/>
      <c r="C33" s="56"/>
      <c r="D33" s="56"/>
      <c r="E33" s="56"/>
      <c r="F33" s="56"/>
      <c r="G33" s="56"/>
      <c r="H33" s="56"/>
      <c r="I33" s="56"/>
      <c r="J33" s="56"/>
      <c r="K33" s="56"/>
      <c r="L33" s="56"/>
      <c r="M33" s="71" t="s">
        <v>37</v>
      </c>
      <c r="N33" s="72"/>
      <c r="O33" s="4">
        <f>ROUND(O30*19%,0)</f>
        <v>0</v>
      </c>
    </row>
    <row r="34" spans="1:15" s="22" customFormat="1" ht="30" customHeight="1" x14ac:dyDescent="0.2">
      <c r="A34" s="56"/>
      <c r="B34" s="56"/>
      <c r="C34" s="56"/>
      <c r="D34" s="56"/>
      <c r="E34" s="56"/>
      <c r="F34" s="56"/>
      <c r="G34" s="56"/>
      <c r="H34" s="56"/>
      <c r="I34" s="56"/>
      <c r="J34" s="56"/>
      <c r="K34" s="56"/>
      <c r="L34" s="56"/>
      <c r="M34" s="35" t="s">
        <v>38</v>
      </c>
      <c r="N34" s="36"/>
      <c r="O34" s="5">
        <f>SUM(O32:O33)</f>
        <v>0</v>
      </c>
    </row>
    <row r="35" spans="1:15" s="22" customFormat="1" ht="30" customHeight="1" x14ac:dyDescent="0.2">
      <c r="A35" s="56"/>
      <c r="B35" s="56"/>
      <c r="C35" s="56"/>
      <c r="D35" s="56"/>
      <c r="E35" s="56"/>
      <c r="F35" s="56"/>
      <c r="G35" s="56"/>
      <c r="H35" s="56"/>
      <c r="I35" s="56"/>
      <c r="J35" s="56"/>
      <c r="K35" s="56"/>
      <c r="L35" s="56"/>
      <c r="M35" s="39" t="s">
        <v>39</v>
      </c>
      <c r="N35" s="40"/>
      <c r="O35" s="4">
        <f>SUMIF(I:I,8%,N:N)</f>
        <v>0</v>
      </c>
    </row>
    <row r="36" spans="1:15" s="22" customFormat="1" ht="37.5" customHeight="1" x14ac:dyDescent="0.2">
      <c r="A36" s="56"/>
      <c r="B36" s="56"/>
      <c r="C36" s="56"/>
      <c r="D36" s="56"/>
      <c r="E36" s="56"/>
      <c r="F36" s="56"/>
      <c r="G36" s="56"/>
      <c r="H36" s="56"/>
      <c r="I36" s="56"/>
      <c r="J36" s="56"/>
      <c r="K36" s="56"/>
      <c r="L36" s="56"/>
      <c r="M36" s="37" t="s">
        <v>40</v>
      </c>
      <c r="N36" s="38"/>
      <c r="O36" s="5">
        <f>SUM(O35)</f>
        <v>0</v>
      </c>
    </row>
    <row r="37" spans="1:15" s="22" customFormat="1" ht="44.25" customHeight="1" x14ac:dyDescent="0.2">
      <c r="A37" s="56"/>
      <c r="B37" s="56"/>
      <c r="C37" s="56"/>
      <c r="D37" s="56"/>
      <c r="E37" s="56"/>
      <c r="F37" s="56"/>
      <c r="G37" s="56"/>
      <c r="H37" s="56"/>
      <c r="I37" s="56"/>
      <c r="J37" s="56"/>
      <c r="K37" s="56"/>
      <c r="L37" s="56"/>
      <c r="M37" s="37" t="s">
        <v>41</v>
      </c>
      <c r="N37" s="38"/>
      <c r="O37" s="5">
        <f>+O31+O34+O36</f>
        <v>0</v>
      </c>
    </row>
    <row r="41" spans="1:15" x14ac:dyDescent="0.25">
      <c r="B41" s="66"/>
      <c r="C41" s="66"/>
    </row>
    <row r="42" spans="1:15" ht="15.75" thickBot="1" x14ac:dyDescent="0.3">
      <c r="B42" s="67"/>
      <c r="C42" s="67"/>
    </row>
    <row r="43" spans="1:15" x14ac:dyDescent="0.25">
      <c r="B43" s="60" t="s">
        <v>42</v>
      </c>
      <c r="C43" s="60"/>
    </row>
    <row r="45" spans="1:15" x14ac:dyDescent="0.25">
      <c r="A45" s="25" t="s">
        <v>43</v>
      </c>
    </row>
    <row r="46" spans="1:15" x14ac:dyDescent="0.25">
      <c r="I46" s="33"/>
    </row>
  </sheetData>
  <sheetProtection algorithmName="SHA-512" hashValue="g4o+YfH3Wrq1TDvFTJz5NQSKQV6YXPbOb0cy27DIAjbu/54JNCoATwu3MAUekPN6WFtEDGyXpDDTqNGxxm/nGA==" saltValue="qKNQX2keg6VGSv2UItrwlQ==" spinCount="100000" sheet="1" selectLockedCells="1"/>
  <mergeCells count="30">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 ref="A2:A5"/>
    <mergeCell ref="D12:G12"/>
    <mergeCell ref="A12:B16"/>
    <mergeCell ref="B2:M2"/>
    <mergeCell ref="B3:M3"/>
    <mergeCell ref="B4:M5"/>
    <mergeCell ref="M34:N34"/>
    <mergeCell ref="M37:N37"/>
    <mergeCell ref="M35:N35"/>
    <mergeCell ref="M36:N36"/>
    <mergeCell ref="N2:O2"/>
    <mergeCell ref="N3:O3"/>
    <mergeCell ref="N4:O4"/>
    <mergeCell ref="N5:O5"/>
  </mergeCells>
  <dataValidations count="1">
    <dataValidation type="whole" allowBlank="1" showInputMessage="1" showErrorMessage="1" sqref="F20:F2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G20:G27</xm:sqref>
        </x14:dataValidation>
        <x14:dataValidation type="list" allowBlank="1" showInputMessage="1" showErrorMessage="1">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http://purl.org/dc/elements/1.1/"/>
    <ds:schemaRef ds:uri="http://purl.org/dc/terms/"/>
    <ds:schemaRef ds:uri="fdc3a502-ad60-4b34-87fc-e95dc488c747"/>
    <ds:schemaRef ds:uri="c2659b6a-c695-4580-a071-22d13ab4c1fb"/>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2023-10-05T16:39:24Z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