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BACKUP Compras 20-02-23\Unidad D\Backup JJSARMIENTO 16-05-22\ESCRITORIO\COMPRAS 2023\INVITACIONES A COTIZAR INFERIOR A 100 SMLV\ELEMENTO LABORATORIO  VIDRIERIA II\"/>
    </mc:Choice>
  </mc:AlternateContent>
  <bookViews>
    <workbookView xWindow="0" yWindow="0" windowWidth="21600" windowHeight="9600"/>
  </bookViews>
  <sheets>
    <sheet name="Cotización" sheetId="1" r:id="rId1"/>
    <sheet name="Hoja2" sheetId="2" state="hidden" r:id="rId2"/>
  </sheets>
  <definedNames>
    <definedName name="_xlnm.Print_Area" localSheetId="0">Cotización!$A$1:$O$153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1" l="1"/>
  <c r="J21" i="1"/>
  <c r="L21" i="1"/>
  <c r="N21" i="1" s="1"/>
  <c r="H22" i="1"/>
  <c r="K22" i="1" s="1"/>
  <c r="J22" i="1"/>
  <c r="L22" i="1"/>
  <c r="N22" i="1" s="1"/>
  <c r="M22" i="1"/>
  <c r="H23" i="1"/>
  <c r="J23" i="1"/>
  <c r="L23" i="1"/>
  <c r="M23" i="1"/>
  <c r="O23" i="1" s="1"/>
  <c r="N23" i="1"/>
  <c r="H24" i="1"/>
  <c r="J24" i="1"/>
  <c r="L24" i="1"/>
  <c r="M24" i="1" s="1"/>
  <c r="H25" i="1"/>
  <c r="J25" i="1"/>
  <c r="L25" i="1"/>
  <c r="N25" i="1" s="1"/>
  <c r="M25" i="1"/>
  <c r="H26" i="1"/>
  <c r="J26" i="1"/>
  <c r="L26" i="1"/>
  <c r="M26" i="1" s="1"/>
  <c r="H27" i="1"/>
  <c r="K27" i="1" s="1"/>
  <c r="J27" i="1"/>
  <c r="L27" i="1"/>
  <c r="M27" i="1"/>
  <c r="N27" i="1"/>
  <c r="O27" i="1" s="1"/>
  <c r="H28" i="1"/>
  <c r="J28" i="1"/>
  <c r="L28" i="1"/>
  <c r="M28" i="1" s="1"/>
  <c r="N28" i="1"/>
  <c r="H29" i="1"/>
  <c r="J29" i="1"/>
  <c r="L29" i="1"/>
  <c r="M29" i="1" s="1"/>
  <c r="H30" i="1"/>
  <c r="K30" i="1" s="1"/>
  <c r="J30" i="1"/>
  <c r="L30" i="1"/>
  <c r="M30" i="1" s="1"/>
  <c r="H31" i="1"/>
  <c r="K31" i="1" s="1"/>
  <c r="J31" i="1"/>
  <c r="L31" i="1"/>
  <c r="M31" i="1" s="1"/>
  <c r="H32" i="1"/>
  <c r="J32" i="1"/>
  <c r="L32" i="1"/>
  <c r="M32" i="1" s="1"/>
  <c r="N32" i="1"/>
  <c r="H33" i="1"/>
  <c r="J33" i="1"/>
  <c r="L33" i="1"/>
  <c r="M33" i="1"/>
  <c r="N33" i="1"/>
  <c r="H34" i="1"/>
  <c r="K34" i="1" s="1"/>
  <c r="J34" i="1"/>
  <c r="L34" i="1"/>
  <c r="N34" i="1" s="1"/>
  <c r="M34" i="1"/>
  <c r="H35" i="1"/>
  <c r="J35" i="1"/>
  <c r="L35" i="1"/>
  <c r="M35" i="1"/>
  <c r="N35" i="1"/>
  <c r="H36" i="1"/>
  <c r="K36" i="1" s="1"/>
  <c r="J36" i="1"/>
  <c r="L36" i="1"/>
  <c r="M36" i="1" s="1"/>
  <c r="H37" i="1"/>
  <c r="J37" i="1"/>
  <c r="K37" i="1" s="1"/>
  <c r="L37" i="1"/>
  <c r="N37" i="1" s="1"/>
  <c r="M37" i="1"/>
  <c r="H38" i="1"/>
  <c r="J38" i="1"/>
  <c r="L38" i="1"/>
  <c r="M38" i="1" s="1"/>
  <c r="H39" i="1"/>
  <c r="K39" i="1" s="1"/>
  <c r="J39" i="1"/>
  <c r="L39" i="1"/>
  <c r="M39" i="1"/>
  <c r="N39" i="1"/>
  <c r="H40" i="1"/>
  <c r="K40" i="1" s="1"/>
  <c r="J40" i="1"/>
  <c r="L40" i="1"/>
  <c r="M40" i="1" s="1"/>
  <c r="N40" i="1"/>
  <c r="O40" i="1" s="1"/>
  <c r="H41" i="1"/>
  <c r="J41" i="1"/>
  <c r="K41" i="1"/>
  <c r="L41" i="1"/>
  <c r="M41" i="1" s="1"/>
  <c r="H42" i="1"/>
  <c r="K42" i="1" s="1"/>
  <c r="J42" i="1"/>
  <c r="L42" i="1"/>
  <c r="M42" i="1" s="1"/>
  <c r="H43" i="1"/>
  <c r="K43" i="1" s="1"/>
  <c r="J43" i="1"/>
  <c r="L43" i="1"/>
  <c r="M43" i="1" s="1"/>
  <c r="H44" i="1"/>
  <c r="J44" i="1"/>
  <c r="K44" i="1" s="1"/>
  <c r="L44" i="1"/>
  <c r="M44" i="1" s="1"/>
  <c r="N44" i="1"/>
  <c r="H45" i="1"/>
  <c r="J45" i="1"/>
  <c r="L45" i="1"/>
  <c r="M45" i="1"/>
  <c r="N45" i="1"/>
  <c r="H46" i="1"/>
  <c r="K46" i="1" s="1"/>
  <c r="J46" i="1"/>
  <c r="L46" i="1"/>
  <c r="N46" i="1" s="1"/>
  <c r="M46" i="1"/>
  <c r="H47" i="1"/>
  <c r="K47" i="1" s="1"/>
  <c r="J47" i="1"/>
  <c r="L47" i="1"/>
  <c r="M47" i="1"/>
  <c r="N47" i="1"/>
  <c r="H48" i="1"/>
  <c r="K48" i="1" s="1"/>
  <c r="J48" i="1"/>
  <c r="L48" i="1"/>
  <c r="M48" i="1" s="1"/>
  <c r="H49" i="1"/>
  <c r="J49" i="1"/>
  <c r="K49" i="1" s="1"/>
  <c r="L49" i="1"/>
  <c r="N49" i="1" s="1"/>
  <c r="M49" i="1"/>
  <c r="H50" i="1"/>
  <c r="J50" i="1"/>
  <c r="L50" i="1"/>
  <c r="M50" i="1" s="1"/>
  <c r="H51" i="1"/>
  <c r="K51" i="1" s="1"/>
  <c r="J51" i="1"/>
  <c r="L51" i="1"/>
  <c r="M51" i="1"/>
  <c r="N51" i="1"/>
  <c r="O51" i="1" s="1"/>
  <c r="H52" i="1"/>
  <c r="K52" i="1" s="1"/>
  <c r="J52" i="1"/>
  <c r="L52" i="1"/>
  <c r="M52" i="1" s="1"/>
  <c r="N52" i="1"/>
  <c r="O52" i="1" s="1"/>
  <c r="H53" i="1"/>
  <c r="J53" i="1"/>
  <c r="L53" i="1"/>
  <c r="M53" i="1" s="1"/>
  <c r="H54" i="1"/>
  <c r="K54" i="1" s="1"/>
  <c r="J54" i="1"/>
  <c r="L54" i="1"/>
  <c r="M54" i="1" s="1"/>
  <c r="H55" i="1"/>
  <c r="J55" i="1"/>
  <c r="L55" i="1"/>
  <c r="M55" i="1" s="1"/>
  <c r="H56" i="1"/>
  <c r="J56" i="1"/>
  <c r="K56" i="1" s="1"/>
  <c r="L56" i="1"/>
  <c r="M56" i="1" s="1"/>
  <c r="N56" i="1"/>
  <c r="H57" i="1"/>
  <c r="J57" i="1"/>
  <c r="L57" i="1"/>
  <c r="M57" i="1"/>
  <c r="N57" i="1"/>
  <c r="O57" i="1"/>
  <c r="H58" i="1"/>
  <c r="K58" i="1" s="1"/>
  <c r="J58" i="1"/>
  <c r="L58" i="1"/>
  <c r="N58" i="1" s="1"/>
  <c r="M58" i="1"/>
  <c r="H59" i="1"/>
  <c r="J59" i="1"/>
  <c r="L59" i="1"/>
  <c r="M59" i="1"/>
  <c r="N59" i="1"/>
  <c r="H60" i="1"/>
  <c r="J60" i="1"/>
  <c r="K60" i="1"/>
  <c r="L60" i="1"/>
  <c r="M60" i="1" s="1"/>
  <c r="H61" i="1"/>
  <c r="K61" i="1" s="1"/>
  <c r="J61" i="1"/>
  <c r="L61" i="1"/>
  <c r="N61" i="1" s="1"/>
  <c r="O61" i="1" s="1"/>
  <c r="M61" i="1"/>
  <c r="H62" i="1"/>
  <c r="J62" i="1"/>
  <c r="L62" i="1"/>
  <c r="M62" i="1" s="1"/>
  <c r="H63" i="1"/>
  <c r="K63" i="1" s="1"/>
  <c r="J63" i="1"/>
  <c r="L63" i="1"/>
  <c r="M63" i="1"/>
  <c r="N63" i="1"/>
  <c r="O63" i="1" s="1"/>
  <c r="H64" i="1"/>
  <c r="K64" i="1" s="1"/>
  <c r="J64" i="1"/>
  <c r="L64" i="1"/>
  <c r="M64" i="1" s="1"/>
  <c r="N64" i="1"/>
  <c r="H65" i="1"/>
  <c r="J65" i="1"/>
  <c r="K65" i="1"/>
  <c r="L65" i="1"/>
  <c r="M65" i="1" s="1"/>
  <c r="H66" i="1"/>
  <c r="J66" i="1"/>
  <c r="K66" i="1" s="1"/>
  <c r="L66" i="1"/>
  <c r="M66" i="1" s="1"/>
  <c r="H67" i="1"/>
  <c r="K67" i="1" s="1"/>
  <c r="J67" i="1"/>
  <c r="L67" i="1"/>
  <c r="M67" i="1" s="1"/>
  <c r="H68" i="1"/>
  <c r="J68" i="1"/>
  <c r="L68" i="1"/>
  <c r="M68" i="1" s="1"/>
  <c r="N68" i="1"/>
  <c r="H69" i="1"/>
  <c r="J69" i="1"/>
  <c r="L69" i="1"/>
  <c r="N69" i="1" s="1"/>
  <c r="M69" i="1"/>
  <c r="H70" i="1"/>
  <c r="J70" i="1"/>
  <c r="L70" i="1"/>
  <c r="N70" i="1" s="1"/>
  <c r="M70" i="1"/>
  <c r="H71" i="1"/>
  <c r="K71" i="1" s="1"/>
  <c r="J71" i="1"/>
  <c r="L71" i="1"/>
  <c r="M71" i="1"/>
  <c r="N71" i="1"/>
  <c r="H72" i="1"/>
  <c r="J72" i="1"/>
  <c r="K72" i="1" s="1"/>
  <c r="L72" i="1"/>
  <c r="M72" i="1" s="1"/>
  <c r="H73" i="1"/>
  <c r="K73" i="1" s="1"/>
  <c r="J73" i="1"/>
  <c r="L73" i="1"/>
  <c r="M73" i="1" s="1"/>
  <c r="H74" i="1"/>
  <c r="K74" i="1" s="1"/>
  <c r="J74" i="1"/>
  <c r="L74" i="1"/>
  <c r="M74" i="1" s="1"/>
  <c r="H75" i="1"/>
  <c r="J75" i="1"/>
  <c r="L75" i="1"/>
  <c r="M75" i="1"/>
  <c r="N75" i="1"/>
  <c r="H76" i="1"/>
  <c r="J76" i="1"/>
  <c r="L76" i="1"/>
  <c r="M76" i="1" s="1"/>
  <c r="N76" i="1"/>
  <c r="H77" i="1"/>
  <c r="K77" i="1" s="1"/>
  <c r="J77" i="1"/>
  <c r="L77" i="1"/>
  <c r="M77" i="1" s="1"/>
  <c r="H78" i="1"/>
  <c r="J78" i="1"/>
  <c r="L78" i="1"/>
  <c r="M78" i="1" s="1"/>
  <c r="H79" i="1"/>
  <c r="K79" i="1" s="1"/>
  <c r="J79" i="1"/>
  <c r="L79" i="1"/>
  <c r="M79" i="1" s="1"/>
  <c r="H80" i="1"/>
  <c r="J80" i="1"/>
  <c r="K80" i="1" s="1"/>
  <c r="L80" i="1"/>
  <c r="M80" i="1" s="1"/>
  <c r="N80" i="1"/>
  <c r="H81" i="1"/>
  <c r="J81" i="1"/>
  <c r="L81" i="1"/>
  <c r="M81" i="1"/>
  <c r="N81" i="1"/>
  <c r="H82" i="1"/>
  <c r="K82" i="1" s="1"/>
  <c r="J82" i="1"/>
  <c r="L82" i="1"/>
  <c r="N82" i="1" s="1"/>
  <c r="M82" i="1"/>
  <c r="H83" i="1"/>
  <c r="K83" i="1" s="1"/>
  <c r="J83" i="1"/>
  <c r="L83" i="1"/>
  <c r="M83" i="1"/>
  <c r="N83" i="1"/>
  <c r="H84" i="1"/>
  <c r="J84" i="1"/>
  <c r="L84" i="1"/>
  <c r="M84" i="1" s="1"/>
  <c r="H85" i="1"/>
  <c r="J85" i="1"/>
  <c r="K85" i="1"/>
  <c r="L85" i="1"/>
  <c r="M85" i="1" s="1"/>
  <c r="H86" i="1"/>
  <c r="K86" i="1" s="1"/>
  <c r="J86" i="1"/>
  <c r="L86" i="1"/>
  <c r="M86" i="1" s="1"/>
  <c r="H87" i="1"/>
  <c r="J87" i="1"/>
  <c r="L87" i="1"/>
  <c r="M87" i="1"/>
  <c r="N87" i="1"/>
  <c r="O87" i="1" s="1"/>
  <c r="H88" i="1"/>
  <c r="K88" i="1" s="1"/>
  <c r="J88" i="1"/>
  <c r="L88" i="1"/>
  <c r="M88" i="1" s="1"/>
  <c r="N88" i="1"/>
  <c r="O88" i="1" s="1"/>
  <c r="H89" i="1"/>
  <c r="J89" i="1"/>
  <c r="K89" i="1"/>
  <c r="L89" i="1"/>
  <c r="M89" i="1" s="1"/>
  <c r="H90" i="1"/>
  <c r="J90" i="1"/>
  <c r="K90" i="1" s="1"/>
  <c r="L90" i="1"/>
  <c r="M90" i="1" s="1"/>
  <c r="H91" i="1"/>
  <c r="K91" i="1" s="1"/>
  <c r="J91" i="1"/>
  <c r="L91" i="1"/>
  <c r="M91" i="1" s="1"/>
  <c r="H92" i="1"/>
  <c r="J92" i="1"/>
  <c r="K92" i="1" s="1"/>
  <c r="L92" i="1"/>
  <c r="M92" i="1" s="1"/>
  <c r="N92" i="1"/>
  <c r="H93" i="1"/>
  <c r="K93" i="1" s="1"/>
  <c r="J93" i="1"/>
  <c r="L93" i="1"/>
  <c r="M93" i="1"/>
  <c r="N93" i="1"/>
  <c r="O93" i="1"/>
  <c r="H94" i="1"/>
  <c r="K94" i="1" s="1"/>
  <c r="J94" i="1"/>
  <c r="L94" i="1"/>
  <c r="N94" i="1" s="1"/>
  <c r="M94" i="1"/>
  <c r="H95" i="1"/>
  <c r="J95" i="1"/>
  <c r="L95" i="1"/>
  <c r="M95" i="1"/>
  <c r="N95" i="1"/>
  <c r="O95" i="1" s="1"/>
  <c r="H96" i="1"/>
  <c r="J96" i="1"/>
  <c r="K96" i="1"/>
  <c r="L96" i="1"/>
  <c r="M96" i="1" s="1"/>
  <c r="H97" i="1"/>
  <c r="J97" i="1"/>
  <c r="K97" i="1"/>
  <c r="L97" i="1"/>
  <c r="M97" i="1" s="1"/>
  <c r="H98" i="1"/>
  <c r="J98" i="1"/>
  <c r="L98" i="1"/>
  <c r="M98" i="1" s="1"/>
  <c r="H99" i="1"/>
  <c r="K99" i="1" s="1"/>
  <c r="J99" i="1"/>
  <c r="L99" i="1"/>
  <c r="M99" i="1"/>
  <c r="N99" i="1"/>
  <c r="H100" i="1"/>
  <c r="J100" i="1"/>
  <c r="L100" i="1"/>
  <c r="M100" i="1" s="1"/>
  <c r="N100" i="1"/>
  <c r="H101" i="1"/>
  <c r="J101" i="1"/>
  <c r="L101" i="1"/>
  <c r="M101" i="1" s="1"/>
  <c r="H102" i="1"/>
  <c r="J102" i="1"/>
  <c r="L102" i="1"/>
  <c r="N102" i="1" s="1"/>
  <c r="M102" i="1"/>
  <c r="H103" i="1"/>
  <c r="K103" i="1" s="1"/>
  <c r="J103" i="1"/>
  <c r="L103" i="1"/>
  <c r="M103" i="1" s="1"/>
  <c r="H104" i="1"/>
  <c r="J104" i="1"/>
  <c r="K104" i="1" s="1"/>
  <c r="L104" i="1"/>
  <c r="M104" i="1" s="1"/>
  <c r="N104" i="1"/>
  <c r="H105" i="1"/>
  <c r="J105" i="1"/>
  <c r="L105" i="1"/>
  <c r="M105" i="1"/>
  <c r="N105" i="1"/>
  <c r="H106" i="1"/>
  <c r="K106" i="1" s="1"/>
  <c r="J106" i="1"/>
  <c r="L106" i="1"/>
  <c r="N106" i="1" s="1"/>
  <c r="M106" i="1"/>
  <c r="H107" i="1"/>
  <c r="J107" i="1"/>
  <c r="L107" i="1"/>
  <c r="M107" i="1"/>
  <c r="N107" i="1"/>
  <c r="H108" i="1"/>
  <c r="J108" i="1"/>
  <c r="L108" i="1"/>
  <c r="M108" i="1" s="1"/>
  <c r="H109" i="1"/>
  <c r="K109" i="1" s="1"/>
  <c r="J109" i="1"/>
  <c r="L109" i="1"/>
  <c r="M109" i="1" s="1"/>
  <c r="H110" i="1"/>
  <c r="K110" i="1" s="1"/>
  <c r="J110" i="1"/>
  <c r="L110" i="1"/>
  <c r="M110" i="1" s="1"/>
  <c r="H111" i="1"/>
  <c r="K111" i="1" s="1"/>
  <c r="J111" i="1"/>
  <c r="L111" i="1"/>
  <c r="M111" i="1"/>
  <c r="N111" i="1"/>
  <c r="O111" i="1" s="1"/>
  <c r="H112" i="1"/>
  <c r="K112" i="1" s="1"/>
  <c r="J112" i="1"/>
  <c r="L112" i="1"/>
  <c r="M112" i="1" s="1"/>
  <c r="N112" i="1"/>
  <c r="H113" i="1"/>
  <c r="J113" i="1"/>
  <c r="K113" i="1" s="1"/>
  <c r="L113" i="1"/>
  <c r="M113" i="1" s="1"/>
  <c r="H114" i="1"/>
  <c r="J114" i="1"/>
  <c r="L114" i="1"/>
  <c r="N114" i="1" s="1"/>
  <c r="M114" i="1"/>
  <c r="H115" i="1"/>
  <c r="K115" i="1" s="1"/>
  <c r="J115" i="1"/>
  <c r="L115" i="1"/>
  <c r="M115" i="1" s="1"/>
  <c r="H116" i="1"/>
  <c r="J116" i="1"/>
  <c r="K116" i="1" s="1"/>
  <c r="L116" i="1"/>
  <c r="M116" i="1" s="1"/>
  <c r="N116" i="1"/>
  <c r="H117" i="1"/>
  <c r="J117" i="1"/>
  <c r="L117" i="1"/>
  <c r="M117" i="1"/>
  <c r="N117" i="1"/>
  <c r="H118" i="1"/>
  <c r="K118" i="1" s="1"/>
  <c r="J118" i="1"/>
  <c r="L118" i="1"/>
  <c r="N118" i="1" s="1"/>
  <c r="M118" i="1"/>
  <c r="H119" i="1"/>
  <c r="J119" i="1"/>
  <c r="L119" i="1"/>
  <c r="M119" i="1"/>
  <c r="N119" i="1"/>
  <c r="O119" i="1" s="1"/>
  <c r="H120" i="1"/>
  <c r="J120" i="1"/>
  <c r="L120" i="1"/>
  <c r="M120" i="1" s="1"/>
  <c r="H121" i="1"/>
  <c r="J121" i="1"/>
  <c r="K121" i="1"/>
  <c r="L121" i="1"/>
  <c r="M121" i="1" s="1"/>
  <c r="H122" i="1"/>
  <c r="J122" i="1"/>
  <c r="L122" i="1"/>
  <c r="M122" i="1" s="1"/>
  <c r="H123" i="1"/>
  <c r="J123" i="1"/>
  <c r="L123" i="1"/>
  <c r="M123" i="1"/>
  <c r="N123" i="1"/>
  <c r="O123" i="1" s="1"/>
  <c r="H124" i="1"/>
  <c r="K124" i="1" s="1"/>
  <c r="J124" i="1"/>
  <c r="L124" i="1"/>
  <c r="M124" i="1" s="1"/>
  <c r="N124" i="1"/>
  <c r="H125" i="1"/>
  <c r="K125" i="1" s="1"/>
  <c r="J125" i="1"/>
  <c r="L125" i="1"/>
  <c r="M125" i="1" s="1"/>
  <c r="H126" i="1"/>
  <c r="J126" i="1"/>
  <c r="K126" i="1" s="1"/>
  <c r="L126" i="1"/>
  <c r="N126" i="1" s="1"/>
  <c r="M126" i="1"/>
  <c r="H127" i="1"/>
  <c r="K127" i="1" s="1"/>
  <c r="J127" i="1"/>
  <c r="L127" i="1"/>
  <c r="M127" i="1" s="1"/>
  <c r="H128" i="1"/>
  <c r="J128" i="1"/>
  <c r="K128" i="1" s="1"/>
  <c r="L128" i="1"/>
  <c r="M128" i="1" s="1"/>
  <c r="N128" i="1"/>
  <c r="H129" i="1"/>
  <c r="K129" i="1" s="1"/>
  <c r="J129" i="1"/>
  <c r="L129" i="1"/>
  <c r="M129" i="1"/>
  <c r="N129" i="1"/>
  <c r="H130" i="1"/>
  <c r="K130" i="1" s="1"/>
  <c r="J130" i="1"/>
  <c r="L130" i="1"/>
  <c r="N130" i="1" s="1"/>
  <c r="M130" i="1"/>
  <c r="H131" i="1"/>
  <c r="K131" i="1" s="1"/>
  <c r="J131" i="1"/>
  <c r="L131" i="1"/>
  <c r="M131" i="1"/>
  <c r="N131" i="1"/>
  <c r="H132" i="1"/>
  <c r="J132" i="1"/>
  <c r="L132" i="1"/>
  <c r="M132" i="1" s="1"/>
  <c r="H133" i="1"/>
  <c r="J133" i="1"/>
  <c r="K133" i="1"/>
  <c r="L133" i="1"/>
  <c r="M133" i="1" s="1"/>
  <c r="H134" i="1"/>
  <c r="K134" i="1" s="1"/>
  <c r="J134" i="1"/>
  <c r="L134" i="1"/>
  <c r="M134" i="1" s="1"/>
  <c r="H135" i="1"/>
  <c r="J135" i="1"/>
  <c r="K135" i="1" s="1"/>
  <c r="L135" i="1"/>
  <c r="M135" i="1"/>
  <c r="N135" i="1"/>
  <c r="O135" i="1" s="1"/>
  <c r="K24" i="1" l="1"/>
  <c r="M21" i="1"/>
  <c r="O21" i="1" s="1"/>
  <c r="K21" i="1"/>
  <c r="K108" i="1"/>
  <c r="K84" i="1"/>
  <c r="K78" i="1"/>
  <c r="K75" i="1"/>
  <c r="O71" i="1"/>
  <c r="K57" i="1"/>
  <c r="K29" i="1"/>
  <c r="K26" i="1"/>
  <c r="O47" i="1"/>
  <c r="K45" i="1"/>
  <c r="O35" i="1"/>
  <c r="K33" i="1"/>
  <c r="K120" i="1"/>
  <c r="O68" i="1"/>
  <c r="K62" i="1"/>
  <c r="K53" i="1"/>
  <c r="K50" i="1"/>
  <c r="O44" i="1"/>
  <c r="K38" i="1"/>
  <c r="O32" i="1"/>
  <c r="K23" i="1"/>
  <c r="O105" i="1"/>
  <c r="O81" i="1"/>
  <c r="O59" i="1"/>
  <c r="K132" i="1"/>
  <c r="K123" i="1"/>
  <c r="K117" i="1"/>
  <c r="K105" i="1"/>
  <c r="K87" i="1"/>
  <c r="K81" i="1"/>
  <c r="K59" i="1"/>
  <c r="O56" i="1"/>
  <c r="K35" i="1"/>
  <c r="K69" i="1"/>
  <c r="O128" i="1"/>
  <c r="O116" i="1"/>
  <c r="O104" i="1"/>
  <c r="K101" i="1"/>
  <c r="K98" i="1"/>
  <c r="O80" i="1"/>
  <c r="K28" i="1"/>
  <c r="K25" i="1"/>
  <c r="O117" i="1"/>
  <c r="K122" i="1"/>
  <c r="K119" i="1"/>
  <c r="K107" i="1"/>
  <c r="K95" i="1"/>
  <c r="O92" i="1"/>
  <c r="O129" i="1"/>
  <c r="O124" i="1"/>
  <c r="K76" i="1"/>
  <c r="K70" i="1"/>
  <c r="K55" i="1"/>
  <c r="O112" i="1"/>
  <c r="K100" i="1"/>
  <c r="O45" i="1"/>
  <c r="O33" i="1"/>
  <c r="O107" i="1"/>
  <c r="K102" i="1"/>
  <c r="O75" i="1"/>
  <c r="O37" i="1"/>
  <c r="K32" i="1"/>
  <c r="O25" i="1"/>
  <c r="O69" i="1"/>
  <c r="O83" i="1"/>
  <c r="O39" i="1"/>
  <c r="O131" i="1"/>
  <c r="K68" i="1"/>
  <c r="O64" i="1"/>
  <c r="K114" i="1"/>
  <c r="O99" i="1"/>
  <c r="O49" i="1"/>
  <c r="O28" i="1"/>
  <c r="O100" i="1"/>
  <c r="O76" i="1"/>
  <c r="N133" i="1"/>
  <c r="O133" i="1" s="1"/>
  <c r="O126" i="1"/>
  <c r="N121" i="1"/>
  <c r="O121" i="1" s="1"/>
  <c r="O114" i="1"/>
  <c r="N109" i="1"/>
  <c r="O109" i="1" s="1"/>
  <c r="O102" i="1"/>
  <c r="N97" i="1"/>
  <c r="O97" i="1" s="1"/>
  <c r="N85" i="1"/>
  <c r="O85" i="1" s="1"/>
  <c r="N73" i="1"/>
  <c r="O73" i="1" s="1"/>
  <c r="N90" i="1"/>
  <c r="O90" i="1" s="1"/>
  <c r="N78" i="1"/>
  <c r="O78" i="1" s="1"/>
  <c r="N66" i="1"/>
  <c r="O66" i="1" s="1"/>
  <c r="N54" i="1"/>
  <c r="O54" i="1" s="1"/>
  <c r="N42" i="1"/>
  <c r="O42" i="1" s="1"/>
  <c r="N30" i="1"/>
  <c r="O30" i="1" s="1"/>
  <c r="O122" i="1"/>
  <c r="O26" i="1"/>
  <c r="N134" i="1"/>
  <c r="O134" i="1" s="1"/>
  <c r="N122" i="1"/>
  <c r="N110" i="1"/>
  <c r="O110" i="1" s="1"/>
  <c r="N98" i="1"/>
  <c r="O98" i="1" s="1"/>
  <c r="N86" i="1"/>
  <c r="O86" i="1" s="1"/>
  <c r="N74" i="1"/>
  <c r="O74" i="1" s="1"/>
  <c r="N62" i="1"/>
  <c r="O62" i="1" s="1"/>
  <c r="O55" i="1"/>
  <c r="N50" i="1"/>
  <c r="O50" i="1" s="1"/>
  <c r="O43" i="1"/>
  <c r="N38" i="1"/>
  <c r="O38" i="1" s="1"/>
  <c r="N26" i="1"/>
  <c r="N127" i="1"/>
  <c r="O127" i="1" s="1"/>
  <c r="N115" i="1"/>
  <c r="O115" i="1" s="1"/>
  <c r="N103" i="1"/>
  <c r="O103" i="1" s="1"/>
  <c r="N91" i="1"/>
  <c r="O91" i="1" s="1"/>
  <c r="O84" i="1"/>
  <c r="N79" i="1"/>
  <c r="O79" i="1" s="1"/>
  <c r="N67" i="1"/>
  <c r="O67" i="1" s="1"/>
  <c r="N55" i="1"/>
  <c r="N43" i="1"/>
  <c r="N31" i="1"/>
  <c r="O31" i="1" s="1"/>
  <c r="N132" i="1"/>
  <c r="O132" i="1" s="1"/>
  <c r="N120" i="1"/>
  <c r="O120" i="1" s="1"/>
  <c r="N108" i="1"/>
  <c r="O108" i="1" s="1"/>
  <c r="N96" i="1"/>
  <c r="O96" i="1" s="1"/>
  <c r="O89" i="1"/>
  <c r="N84" i="1"/>
  <c r="N72" i="1"/>
  <c r="O72" i="1" s="1"/>
  <c r="N60" i="1"/>
  <c r="O60" i="1" s="1"/>
  <c r="N48" i="1"/>
  <c r="O48" i="1" s="1"/>
  <c r="N36" i="1"/>
  <c r="O36" i="1" s="1"/>
  <c r="N24" i="1"/>
  <c r="O24" i="1" s="1"/>
  <c r="O130" i="1"/>
  <c r="N125" i="1"/>
  <c r="O125" i="1" s="1"/>
  <c r="O118" i="1"/>
  <c r="N113" i="1"/>
  <c r="O113" i="1" s="1"/>
  <c r="O106" i="1"/>
  <c r="N101" i="1"/>
  <c r="O101" i="1" s="1"/>
  <c r="O94" i="1"/>
  <c r="N89" i="1"/>
  <c r="O82" i="1"/>
  <c r="N77" i="1"/>
  <c r="O77" i="1" s="1"/>
  <c r="O70" i="1"/>
  <c r="N65" i="1"/>
  <c r="O65" i="1" s="1"/>
  <c r="O58" i="1"/>
  <c r="N53" i="1"/>
  <c r="O53" i="1" s="1"/>
  <c r="O46" i="1"/>
  <c r="N41" i="1"/>
  <c r="O41" i="1" s="1"/>
  <c r="O34" i="1"/>
  <c r="N29" i="1"/>
  <c r="O29" i="1" s="1"/>
  <c r="O22" i="1"/>
  <c r="H20" i="1"/>
  <c r="J20" i="1" l="1"/>
  <c r="L20" i="1"/>
  <c r="M20" i="1" s="1"/>
  <c r="O137" i="1"/>
  <c r="O140" i="1" s="1"/>
  <c r="N20" i="1" l="1"/>
  <c r="O20" i="1" s="1"/>
  <c r="K20" i="1"/>
  <c r="O143" i="1"/>
  <c r="O136" i="1"/>
  <c r="O144" i="1" l="1"/>
  <c r="O138" i="1" l="1"/>
  <c r="O141" i="1" l="1"/>
  <c r="O142" i="1" s="1"/>
  <c r="O139" i="1"/>
  <c r="O145"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<sst xmlns="http://schemas.openxmlformats.org/spreadsheetml/2006/main" count="278" uniqueCount="147">
  <si>
    <t>MACROPROCESO DE APOYO</t>
  </si>
  <si>
    <t>CÓDIGO: ABSr125</t>
  </si>
  <si>
    <t xml:space="preserve">PROCESO GESTIÓN BIENES Y SERVICIOS </t>
  </si>
  <si>
    <t>VERSIÓN: 3</t>
  </si>
  <si>
    <t>COTIZACIÓN PARA PROCESOS DE BIENES Y/O SERVICIOS</t>
  </si>
  <si>
    <t>VIGENCIA: 2022-07-27</t>
  </si>
  <si>
    <t>PÁGINA 1 DE 1</t>
  </si>
  <si>
    <t>32.1</t>
  </si>
  <si>
    <t>FECHA DE ELABORACIÓN:</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</si>
  <si>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</si>
  <si>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 xml:space="preserve">COTIZANTE: </t>
  </si>
  <si>
    <t>NIT. Y/O C.C.</t>
  </si>
  <si>
    <t>TIPO DE CONTRIBUYENTE
 (Seleccione una de las siguientes opciones)</t>
  </si>
  <si>
    <t>PERSONAS NATURALES  NO RESPONSABLES DE IVA</t>
  </si>
  <si>
    <t>PERSONAS NATURALES  RESPONSABLES DE IVA</t>
  </si>
  <si>
    <t>PERSONAS JURÍDICAS</t>
  </si>
  <si>
    <t xml:space="preserve">ÍTEM </t>
  </si>
  <si>
    <t>ESPECIFICACIONES TÉCNICAS DE LOS BIENES Y/O SERVICIOS REQUERIDOS</t>
  </si>
  <si>
    <t>MARCAS</t>
  </si>
  <si>
    <t xml:space="preserve">CANTIDAD </t>
  </si>
  <si>
    <t>UNIDAD DE MEDIDA</t>
  </si>
  <si>
    <t>VALOR UNITARIO</t>
  </si>
  <si>
    <t xml:space="preserve">PORCENTAJE DE IVA </t>
  </si>
  <si>
    <t xml:space="preserve">VALOR  IVA </t>
  </si>
  <si>
    <t>PORCENTAJE DE IMPUESTO NACIONAL AL CONSUMO –INC</t>
  </si>
  <si>
    <t>VALOR IMPUESTO NACIONAL AL CONSUMO –INC</t>
  </si>
  <si>
    <t xml:space="preserve">VALOR TOTAL UNITARIO </t>
  </si>
  <si>
    <t>SUBTOTAL</t>
  </si>
  <si>
    <t>IVA</t>
  </si>
  <si>
    <t>IMPUESTO NACIONAL AL CONSUMO –INC</t>
  </si>
  <si>
    <t>TOTAL</t>
  </si>
  <si>
    <t>VALOR NO GRAVADO IVA 
(TARIFA 0%)</t>
  </si>
  <si>
    <t>ASPECTOS OBLIGATORIOS A TENER EN CUENTA</t>
  </si>
  <si>
    <t>VALOR GRAVADO IVA 5%</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</si>
  <si>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</si>
  <si>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</si>
  <si>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</si>
  <si>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</si>
  <si>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</si>
  <si>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</si>
  <si>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</si>
  <si>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</si>
  <si>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</si>
  <si>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</si>
  <si>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10+A20:A30</t>
  </si>
  <si>
    <t>Probetas En Vidrio - Graduada Base Hexagonal - 1000 ML DIV 10mL</t>
  </si>
  <si>
    <t>Vidrio De Reloj En Vidrio 60 MM</t>
  </si>
  <si>
    <t>Jarra Medidora En Policarbonato</t>
  </si>
  <si>
    <t>Erlenmeyer Para Vacio Oliva De Vidrio 250 Ml</t>
  </si>
  <si>
    <t>Vaso precipitado de forma baja vidrio borosilicato x 1000 ml</t>
  </si>
  <si>
    <t>Bureta Clase B Llave De Vidrio De 50 Ml (0.10)</t>
  </si>
  <si>
    <t>Balon vidrio Fondo Redondo Cuello Angosto Boca Esmerilada 14/23 de 100 ML</t>
  </si>
  <si>
    <t>Condensadores serpentin En Vidrio Esmerilado 14/23 Macho Y Hembra - Recto Long. 250 Mm.</t>
  </si>
  <si>
    <t>Erlenmeyer En Vidrio Claro Linea Economica 100 Ml</t>
  </si>
  <si>
    <t>Pipeta vidrio Graduada certificada clase A x 10 ml</t>
  </si>
  <si>
    <t>Pipeta vidrio Graduada certificada clase A x 5 ml</t>
  </si>
  <si>
    <t>Balon Para Destilacion Fondo Redondo Con Tubo Lateral 250 ML</t>
  </si>
  <si>
    <t>Balon Para Destilacion Fondo Redondo Con Tubo Lateral 500 ML</t>
  </si>
  <si>
    <t>Vasos De Precipitado Forma Alta Vidrio clase A - 1000 ML</t>
  </si>
  <si>
    <t>Vasos De Precipitado Forma Alta Vidrio clase A - 600 ML</t>
  </si>
  <si>
    <t>Buretas En Vidrio Clase A Con Llave Recta En Teflon - 50 ML - DIV. 0.1 ML</t>
  </si>
  <si>
    <t>Buretas En Vidrio Clase A Con Llave Recta En Teflon - 10 ML - DIV. 0.05 ML</t>
  </si>
  <si>
    <t>balon vidrio aforado fondo plano cuello angosto x 500 ml</t>
  </si>
  <si>
    <t>Frascos vidrio con tapa rosca azul x 100 ml</t>
  </si>
  <si>
    <t>Frascos vidrio con tapa rosca azul x 250 ml</t>
  </si>
  <si>
    <t>Frascos vidrio con tapa rosca azul x 1000 ml</t>
  </si>
  <si>
    <t>Caja Petri En Vidrio 60 X 15 Mm</t>
  </si>
  <si>
    <t>Balon Volumetrico Claro Clase A Tapon De Vidrio 100 ML</t>
  </si>
  <si>
    <t>Balon Volumetrico Claro Clase A Tapon De Vidrio 200 ML</t>
  </si>
  <si>
    <t>Balon Volumetrico Claro Clase A Tapon De Vidrio 50 ML</t>
  </si>
  <si>
    <t>Vasos De Precipitado Forma Alta Vidrio clase A - 100 ML</t>
  </si>
  <si>
    <t>Vasos De Precipitado Forma Alta Vidrio clase A - 250 ML</t>
  </si>
  <si>
    <t>Vasos De Precipitado Forma Alta Vidrio clase A - 400 ML</t>
  </si>
  <si>
    <t>pipetador tipo cremallera 10 ml</t>
  </si>
  <si>
    <t>pipetador tipo cremallera 25 ml</t>
  </si>
  <si>
    <t>Crisoles En Porcelana Forma Baja Sin Tapa Capacidad: 17 Ml</t>
  </si>
  <si>
    <t>Laminas (Porta Objeto) Banda Blanca (25 Mm X 75 Mm) (caja*50 unidades)</t>
  </si>
  <si>
    <t>Laminas (Cubre Objeto) Medida: 22 X 40 Mm</t>
  </si>
  <si>
    <t>Termohigrometro Hm 16 , medicion de temperaura interna y externa en *C/*F, % Humedad relativa. instalacion en la pared.</t>
  </si>
  <si>
    <t>Termometros - Mercurio 10 + 360°C Long. 300mm Grad. 2/1</t>
  </si>
  <si>
    <t>Microespatula Doble Longitud: 150 Mm X 6 Mm (unidad)</t>
  </si>
  <si>
    <t>Floculador Test De 4 Jarras Termostatico Flocculator Aguas.</t>
  </si>
  <si>
    <t>Cepillos De Limpieza Para Buretas - 19 Mm Diam. X 914 Mm Long.</t>
  </si>
  <si>
    <t>cloruro de sodio x 1000 gr.para analisis</t>
  </si>
  <si>
    <t>Filtros de celulosa de 0.45 mm x 47 mm x paquete x 100 unidades</t>
  </si>
  <si>
    <t>Membranas Para Soluciones Acuosas - Acetato De Celulosa DIAM. 25 MM WH X 0.45 MICRAS (caja*100unidades)</t>
  </si>
  <si>
    <t>Jabon neutro para laboratorio * 20 L (frasco tipo galon)</t>
  </si>
  <si>
    <t>Agar Mac Conkey presentacion x 500 g para uso microbiologico</t>
  </si>
  <si>
    <t>Agar Agar (agar bacteriologico)x 500 mg</t>
  </si>
  <si>
    <t>Hidroquinona x 1 kg</t>
  </si>
  <si>
    <t>PAPEL TORNASOL indicador pH x 3 paquetes</t>
  </si>
  <si>
    <t>Solucion tampon Buffer pH 7.0 x 1 L (frasco).</t>
  </si>
  <si>
    <t>Solucion tampon Buffer pH 4.0 x 1 L (frasco)</t>
  </si>
  <si>
    <t>Papel De Filtro Cualitativo 1 5,5CM Diametro (caja*100 Unidades)</t>
  </si>
  <si>
    <t>papel de arroz para limpiar celdas y objetivos caja* 100 unidades</t>
  </si>
  <si>
    <t>Papel De Filtro Cuantitativo 41 9CM Diametro x caja de 100 unidades</t>
  </si>
  <si>
    <t>Probetas Plasticas - Graduada En Alto Relieve - 1000 ML</t>
  </si>
  <si>
    <t>Probetas Plasticas - Graduada En Alto Relieve - 500 ML</t>
  </si>
  <si>
    <t>Soportes Plasticos - Para Cono Imhoff Doble Para Cono Imhoff Doble</t>
  </si>
  <si>
    <t>Pipeta Pasteur Plastica No Esteril Long. 160 Mm Cap. 1 Ml x caja de 500 unidades</t>
  </si>
  <si>
    <t>Frascos En Plastico Lavadores Con Boquilla Fija En La Tapa Sin Graduar Capacidad: 500 ML</t>
  </si>
  <si>
    <t>Frascos En Plastico Lavadores Con Boquilla Fija En La Tapa Sin Graduar Capacidad: 250 ML</t>
  </si>
  <si>
    <t>bandeja plastica en PP polipropileno (17,5 x 13,5 x 3 pulgadas)</t>
  </si>
  <si>
    <t>Soportes Para Pipetas - Soporte Banco Giratorio Para Micropipetas Soporte Banco Giratorio Para Micropipetas</t>
  </si>
  <si>
    <t>Puntas Para Micropipetas - Color: Amarillo 2 -200 UL (bolsa*100 unidades)</t>
  </si>
  <si>
    <t>Puntas Para Micropipetas - Color: Azul 100 -1000 UL (bolsa*100 unidades)</t>
  </si>
  <si>
    <t>Filtro De Jeringa Uniflo PTFE 0.45X25 Mm x caja de 100 unidades</t>
  </si>
  <si>
    <t>Mangueras De Latex (Para Succion) 7 X 11 Mm (5/16 X 3/32)</t>
  </si>
  <si>
    <t>Pinza Doble Para Bureta (Plastica)</t>
  </si>
  <si>
    <t>soporte plastico doble para cono de sedimentacion imhoff</t>
  </si>
  <si>
    <t>Filtro De Jeringa Uniflo PVDF 0.45X25 Mm</t>
  </si>
  <si>
    <t>mechero de Bunsem acero inoxidable </t>
  </si>
  <si>
    <t>Pinza Para Tubos De Ensayo Kpm-84 Kramer Metalica En Acero Inoxidable Apertura De 3 Cm</t>
  </si>
  <si>
    <t>Pinzas Metalicas - Extension Cuatro Dedos Con Nuez</t>
  </si>
  <si>
    <t>Pinzas Metalicas - Extension Con Nuez 3 Dedos En Silicona. TEMP. MAX. 280°C</t>
  </si>
  <si>
    <t>Pinzas Metalicas - Para Vaso De Precipitado</t>
  </si>
  <si>
    <t>Asas Bacteriologicas En Acero Inox Asa</t>
  </si>
  <si>
    <t>Soportes Universales - Metalico Con Varilla Removible Metalico Con Varilla Base: 22 x 13 cms.- Varilla: 50 cms.- Diametro varilla: 3/8</t>
  </si>
  <si>
    <t>Escalera de tijera metalica aluminio de 5 pasos, con soportes antideslizantes.altura 1.5 m y 102 kg</t>
  </si>
  <si>
    <t>Azul Metileno X presentacion 1000Ml</t>
  </si>
  <si>
    <t>Sulfato de Aluminio * 1 Kg (frasco) analitico</t>
  </si>
  <si>
    <t>MUREXIDE AGS * 5 gr</t>
  </si>
  <si>
    <t>Acetato de Isopropilo presentacion x 500 ml</t>
  </si>
  <si>
    <t>Sodio Hipoclorito liquido al 15% R:A</t>
  </si>
  <si>
    <t>Lugol de Gram x 500 ml</t>
  </si>
  <si>
    <t>Peroxido de calcio x 250 gr</t>
  </si>
  <si>
    <t>Nitrato de potasio x 500 g. Reactivo para analisi</t>
  </si>
  <si>
    <t>Acetona 99.5 % R. A presentacion x 2.5 l</t>
  </si>
  <si>
    <t>Reactivo de Barfoed x 250 g. R.A</t>
  </si>
  <si>
    <t>Reactivo Felingh A x 500 ml R.A</t>
  </si>
  <si>
    <t>Reactivo Felingh B x 500 ml R.A</t>
  </si>
  <si>
    <t>Reactivo de Tollens A * 1 L (frasco) analitico</t>
  </si>
  <si>
    <t>Reactivo de Biured * 1 L (frasco) analitico</t>
  </si>
  <si>
    <t>N-alLtiourea *100 gr (frasco) Analitico</t>
  </si>
  <si>
    <t>Acetocarmin * 100 ml (frasco) Analitico</t>
  </si>
  <si>
    <t>hexametilentetramina R.A X 250 g</t>
  </si>
  <si>
    <t>Etanol * 1 L (frasco) Analitico</t>
  </si>
  <si>
    <t>Sulfato de Cobre pentahidratado *500 gr (frasco) Analitico</t>
  </si>
  <si>
    <t>Cloruro de ferrico x 500 g</t>
  </si>
  <si>
    <t>Sal Sodica Sulfato de dodecilox 1 kg</t>
  </si>
  <si>
    <t>ferricianuro de potasio x 500 gr (frasco) Analitico</t>
  </si>
  <si>
    <t>Cloruro de Magnesio x 250 g</t>
  </si>
  <si>
    <t>Acido Borico * 1 kg (frasco) Analitico</t>
  </si>
  <si>
    <t>yoduro de potasio x 250 gr (frasco) Analitico</t>
  </si>
  <si>
    <t>Aminoantipirina x 100 g</t>
  </si>
  <si>
    <t>Papel Indicador en tiras de 0 a 14 ph caja x 100 Merck</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</si>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</sst>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43" formatCode="_-* #,##0.00_-;\-* #,##0.00_-;_-* &quot;-&quot;??_-;_-@_-"/>
    <numFmt numFmtId="164" formatCode="_-* #,##0_-;\-* #,##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4"/>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2">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43" fontId="3" fillId="0" borderId="2" xfId="4" applyFont="1" applyBorder="1" applyProtection="1">
      <protection hidden="1"/>
    </xf>
    <xf numFmtId="0" fontId="3" fillId="35" borderId="1" xfId="0" applyFont="1" applyFill="1" applyBorder="1" applyAlignment="1" applyProtection="1">
      <alignment horizontal="left" vertical="center" wrapText="1"/>
      <protection locked="0"/>
    </xf>
    <xf numFmtId="3" fontId="1" fillId="2" borderId="0" xfId="0" applyNumberFormat="1" applyFont="1" applyFill="1" applyProtection="1">
      <protection hidden="1"/>
    </xf>
    <xf numFmtId="164" fontId="12" fillId="35" borderId="1" xfId="4" applyNumberFormat="1" applyFont="1" applyFill="1" applyBorder="1" applyAlignment="1" applyProtection="1">
      <alignment horizontal="center" vertical="center"/>
      <protection locked="0"/>
    </xf>
    <xf numFmtId="0" fontId="29" fillId="0" borderId="1" xfId="0" applyFont="1" applyBorder="1" applyAlignment="1" applyProtection="1">
      <alignment vertical="center" wrapText="1"/>
      <protection hidden="1"/>
    </xf>
    <xf numFmtId="0" fontId="29" fillId="0" borderId="1" xfId="0" applyFont="1" applyBorder="1" applyAlignment="1" applyProtection="1">
      <alignment horizontal="center" vertical="center"/>
      <protection hidden="1"/>
    </xf>
    <xf numFmtId="0" fontId="29" fillId="0" borderId="1" xfId="0" applyFont="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54"/>
  <sheetViews>
    <sheetView tabSelected="1" zoomScale="70" zoomScaleNormal="70" zoomScaleSheetLayoutView="70" zoomScalePageLayoutView="55" workbookViewId="0">
      <selection activeCell="F24" sqref="F24"/>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59"/>
      <c r="B2" s="66" t="s">
        <v>0</v>
      </c>
      <c r="C2" s="66"/>
      <c r="D2" s="66"/>
      <c r="E2" s="66"/>
      <c r="F2" s="66"/>
      <c r="G2" s="66"/>
      <c r="H2" s="66"/>
      <c r="I2" s="66"/>
      <c r="J2" s="66"/>
      <c r="K2" s="66"/>
      <c r="L2" s="66"/>
      <c r="M2" s="66"/>
      <c r="N2" s="71" t="s">
        <v>1</v>
      </c>
      <c r="O2" s="71"/>
    </row>
    <row r="3" spans="1:15" ht="15.75" customHeight="1" x14ac:dyDescent="0.25">
      <c r="A3" s="59"/>
      <c r="B3" s="66" t="s">
        <v>2</v>
      </c>
      <c r="C3" s="66"/>
      <c r="D3" s="66"/>
      <c r="E3" s="66"/>
      <c r="F3" s="66"/>
      <c r="G3" s="66"/>
      <c r="H3" s="66"/>
      <c r="I3" s="66"/>
      <c r="J3" s="66"/>
      <c r="K3" s="66"/>
      <c r="L3" s="66"/>
      <c r="M3" s="66"/>
      <c r="N3" s="71" t="s">
        <v>3</v>
      </c>
      <c r="O3" s="71"/>
    </row>
    <row r="4" spans="1:15" ht="16.5" customHeight="1" x14ac:dyDescent="0.25">
      <c r="A4" s="59"/>
      <c r="B4" s="66" t="s">
        <v>4</v>
      </c>
      <c r="C4" s="66"/>
      <c r="D4" s="66"/>
      <c r="E4" s="66"/>
      <c r="F4" s="66"/>
      <c r="G4" s="66"/>
      <c r="H4" s="66"/>
      <c r="I4" s="66"/>
      <c r="J4" s="66"/>
      <c r="K4" s="66"/>
      <c r="L4" s="66"/>
      <c r="M4" s="66"/>
      <c r="N4" s="71" t="s">
        <v>5</v>
      </c>
      <c r="O4" s="71"/>
    </row>
    <row r="5" spans="1:15" ht="15" customHeight="1" x14ac:dyDescent="0.25">
      <c r="A5" s="59"/>
      <c r="B5" s="66"/>
      <c r="C5" s="66"/>
      <c r="D5" s="66"/>
      <c r="E5" s="66"/>
      <c r="F5" s="66"/>
      <c r="G5" s="66"/>
      <c r="H5" s="66"/>
      <c r="I5" s="66"/>
      <c r="J5" s="66"/>
      <c r="K5" s="66"/>
      <c r="L5" s="66"/>
      <c r="M5" s="66"/>
      <c r="N5" s="71" t="s">
        <v>6</v>
      </c>
      <c r="O5" s="71"/>
    </row>
    <row r="6" spans="1:15" x14ac:dyDescent="0.25">
      <c r="B6" s="11" t="s">
        <v>44</v>
      </c>
    </row>
    <row r="7" spans="1:15" x14ac:dyDescent="0.25">
      <c r="A7" s="11" t="s">
        <v>7</v>
      </c>
    </row>
    <row r="8" spans="1:15" x14ac:dyDescent="0.25">
      <c r="A8" s="11"/>
    </row>
    <row r="9" spans="1:15" x14ac:dyDescent="0.25">
      <c r="A9" s="12" t="s">
        <v>8</v>
      </c>
    </row>
    <row r="10" spans="1:15" ht="25.5" customHeight="1" x14ac:dyDescent="0.25">
      <c r="A10" s="40" t="s">
        <v>9</v>
      </c>
      <c r="B10" s="40"/>
      <c r="C10" s="13"/>
      <c r="E10" s="14" t="s">
        <v>10</v>
      </c>
      <c r="F10" s="45"/>
      <c r="G10" s="46"/>
      <c r="K10" s="15" t="s">
        <v>11</v>
      </c>
      <c r="L10" s="47"/>
      <c r="M10" s="48"/>
      <c r="N10" s="49"/>
    </row>
    <row r="11" spans="1:15" ht="15.75" thickBot="1" x14ac:dyDescent="0.3">
      <c r="A11" s="13"/>
      <c r="B11" s="13"/>
      <c r="C11" s="13"/>
      <c r="E11" s="16"/>
      <c r="F11" s="16"/>
      <c r="G11" s="16"/>
      <c r="K11" s="17"/>
      <c r="L11" s="18"/>
      <c r="M11" s="18"/>
      <c r="N11" s="18"/>
    </row>
    <row r="12" spans="1:15" ht="30.75" customHeight="1" thickBot="1" x14ac:dyDescent="0.3">
      <c r="A12" s="60" t="s">
        <v>12</v>
      </c>
      <c r="B12" s="61"/>
      <c r="C12" s="19"/>
      <c r="D12" s="42" t="s">
        <v>13</v>
      </c>
      <c r="E12" s="43"/>
      <c r="F12" s="43"/>
      <c r="G12" s="44"/>
      <c r="H12" s="7"/>
      <c r="I12" s="26"/>
      <c r="J12" s="26"/>
      <c r="K12" s="17"/>
    </row>
    <row r="13" spans="1:15" ht="15.75" thickBot="1" x14ac:dyDescent="0.3">
      <c r="A13" s="62"/>
      <c r="B13" s="63"/>
      <c r="C13" s="19"/>
      <c r="D13" s="18"/>
      <c r="E13" s="16"/>
      <c r="F13" s="16"/>
      <c r="G13" s="16"/>
      <c r="K13" s="17"/>
    </row>
    <row r="14" spans="1:15" ht="30" customHeight="1" thickBot="1" x14ac:dyDescent="0.3">
      <c r="A14" s="62"/>
      <c r="B14" s="63"/>
      <c r="C14" s="19"/>
      <c r="D14" s="42" t="s">
        <v>14</v>
      </c>
      <c r="E14" s="43"/>
      <c r="F14" s="43"/>
      <c r="G14" s="44"/>
      <c r="H14" s="7"/>
      <c r="I14" s="26"/>
      <c r="J14" s="26"/>
      <c r="K14" s="17"/>
    </row>
    <row r="15" spans="1:15" ht="18.75" customHeight="1" thickBot="1" x14ac:dyDescent="0.3">
      <c r="A15" s="62"/>
      <c r="B15" s="63"/>
      <c r="C15" s="19"/>
      <c r="E15" s="16"/>
      <c r="F15" s="16"/>
      <c r="G15" s="16"/>
      <c r="K15" s="17"/>
    </row>
    <row r="16" spans="1:15" ht="24" customHeight="1" thickBot="1" x14ac:dyDescent="0.3">
      <c r="A16" s="64"/>
      <c r="B16" s="65"/>
      <c r="C16" s="19"/>
      <c r="D16" s="42" t="s">
        <v>15</v>
      </c>
      <c r="E16" s="43"/>
      <c r="F16" s="43"/>
      <c r="G16" s="44"/>
      <c r="H16" s="7"/>
      <c r="I16" s="26"/>
      <c r="J16" s="26"/>
      <c r="K16" s="17"/>
      <c r="L16" s="18"/>
      <c r="M16" s="18"/>
      <c r="N16" s="18"/>
    </row>
    <row r="17" spans="1:15" x14ac:dyDescent="0.25">
      <c r="A17" s="13"/>
      <c r="B17" s="13"/>
      <c r="C17" s="13"/>
      <c r="E17" s="16"/>
      <c r="F17" s="16"/>
      <c r="G17" s="16"/>
      <c r="K17" s="17"/>
      <c r="L17" s="18"/>
      <c r="M17" s="18"/>
      <c r="N17" s="18"/>
    </row>
    <row r="19" spans="1:15" s="22" customFormat="1" ht="111.75" customHeight="1" x14ac:dyDescent="0.25">
      <c r="A19" s="20" t="s">
        <v>16</v>
      </c>
      <c r="B19" s="20" t="s">
        <v>17</v>
      </c>
      <c r="C19" s="20" t="s">
        <v>18</v>
      </c>
      <c r="D19" s="20" t="s">
        <v>19</v>
      </c>
      <c r="E19" s="20" t="s">
        <v>20</v>
      </c>
      <c r="F19" s="21" t="s">
        <v>21</v>
      </c>
      <c r="G19" s="21" t="s">
        <v>22</v>
      </c>
      <c r="H19" s="21" t="s">
        <v>23</v>
      </c>
      <c r="I19" s="21" t="s">
        <v>24</v>
      </c>
      <c r="J19" s="21" t="s">
        <v>25</v>
      </c>
      <c r="K19" s="21" t="s">
        <v>26</v>
      </c>
      <c r="L19" s="21" t="s">
        <v>27</v>
      </c>
      <c r="M19" s="21" t="s">
        <v>28</v>
      </c>
      <c r="N19" s="21" t="s">
        <v>29</v>
      </c>
      <c r="O19" s="21" t="s">
        <v>30</v>
      </c>
    </row>
    <row r="20" spans="1:15" s="22" customFormat="1" ht="51" customHeight="1" x14ac:dyDescent="0.25">
      <c r="A20" s="32">
        <v>1</v>
      </c>
      <c r="B20" s="31" t="s">
        <v>45</v>
      </c>
      <c r="C20" s="28"/>
      <c r="D20" s="33">
        <v>2</v>
      </c>
      <c r="E20" s="33" t="s">
        <v>146</v>
      </c>
      <c r="F20" s="30"/>
      <c r="G20" s="25">
        <v>0</v>
      </c>
      <c r="H20" s="1">
        <f>+ROUND(F20*G20,0)</f>
        <v>0</v>
      </c>
      <c r="I20" s="25">
        <v>0</v>
      </c>
      <c r="J20" s="1">
        <f t="shared" ref="J20" si="0">ROUND(F20*I20,0)</f>
        <v>0</v>
      </c>
      <c r="K20" s="1">
        <f t="shared" ref="K20" si="1">ROUND(F20+H20+J20,0)</f>
        <v>0</v>
      </c>
      <c r="L20" s="1">
        <f t="shared" ref="L20" si="2">ROUND(F20*D20,0)</f>
        <v>0</v>
      </c>
      <c r="M20" s="1">
        <f t="shared" ref="M20" si="3">ROUND(L20*G20,0)</f>
        <v>0</v>
      </c>
      <c r="N20" s="1">
        <f t="shared" ref="N20" si="4">ROUND(L20*I20,0)</f>
        <v>0</v>
      </c>
      <c r="O20" s="2">
        <f t="shared" ref="O20" si="5">ROUND(L20+N20+M20,0)</f>
        <v>0</v>
      </c>
    </row>
    <row r="21" spans="1:15" s="22" customFormat="1" ht="51" customHeight="1" x14ac:dyDescent="0.25">
      <c r="A21" s="32">
        <v>2</v>
      </c>
      <c r="B21" s="31" t="s">
        <v>46</v>
      </c>
      <c r="C21" s="28"/>
      <c r="D21" s="33">
        <v>10</v>
      </c>
      <c r="E21" s="33" t="s">
        <v>146</v>
      </c>
      <c r="F21" s="30"/>
      <c r="G21" s="25">
        <v>0</v>
      </c>
      <c r="H21" s="1">
        <f t="shared" ref="H21:H84" si="6">+ROUND(F21*G21,0)</f>
        <v>0</v>
      </c>
      <c r="I21" s="25">
        <v>0</v>
      </c>
      <c r="J21" s="1">
        <f t="shared" ref="J21:J84" si="7">ROUND(F21*I21,0)</f>
        <v>0</v>
      </c>
      <c r="K21" s="1">
        <f t="shared" ref="K21:K84" si="8">ROUND(F21+H21+J21,0)</f>
        <v>0</v>
      </c>
      <c r="L21" s="1">
        <f t="shared" ref="L21:L84" si="9">ROUND(F21*D21,0)</f>
        <v>0</v>
      </c>
      <c r="M21" s="1">
        <f t="shared" ref="M21:M84" si="10">ROUND(L21*G21,0)</f>
        <v>0</v>
      </c>
      <c r="N21" s="1">
        <f t="shared" ref="N21:N84" si="11">ROUND(L21*I21,0)</f>
        <v>0</v>
      </c>
      <c r="O21" s="2">
        <f t="shared" ref="O21:O84" si="12">ROUND(L21+N21+M21,0)</f>
        <v>0</v>
      </c>
    </row>
    <row r="22" spans="1:15" s="22" customFormat="1" ht="51" customHeight="1" x14ac:dyDescent="0.25">
      <c r="A22" s="32">
        <v>3</v>
      </c>
      <c r="B22" s="31" t="s">
        <v>47</v>
      </c>
      <c r="C22" s="28"/>
      <c r="D22" s="33">
        <v>3</v>
      </c>
      <c r="E22" s="33" t="s">
        <v>146</v>
      </c>
      <c r="F22" s="30"/>
      <c r="G22" s="25">
        <v>0</v>
      </c>
      <c r="H22" s="1">
        <f t="shared" si="6"/>
        <v>0</v>
      </c>
      <c r="I22" s="25">
        <v>0</v>
      </c>
      <c r="J22" s="1">
        <f t="shared" si="7"/>
        <v>0</v>
      </c>
      <c r="K22" s="1">
        <f t="shared" si="8"/>
        <v>0</v>
      </c>
      <c r="L22" s="1">
        <f t="shared" si="9"/>
        <v>0</v>
      </c>
      <c r="M22" s="1">
        <f t="shared" si="10"/>
        <v>0</v>
      </c>
      <c r="N22" s="1">
        <f t="shared" si="11"/>
        <v>0</v>
      </c>
      <c r="O22" s="2">
        <f t="shared" si="12"/>
        <v>0</v>
      </c>
    </row>
    <row r="23" spans="1:15" s="22" customFormat="1" ht="51" customHeight="1" x14ac:dyDescent="0.25">
      <c r="A23" s="32">
        <v>4</v>
      </c>
      <c r="B23" s="31" t="s">
        <v>48</v>
      </c>
      <c r="C23" s="28"/>
      <c r="D23" s="33">
        <v>5</v>
      </c>
      <c r="E23" s="33" t="s">
        <v>146</v>
      </c>
      <c r="F23" s="30"/>
      <c r="G23" s="25">
        <v>0</v>
      </c>
      <c r="H23" s="1">
        <f t="shared" si="6"/>
        <v>0</v>
      </c>
      <c r="I23" s="25">
        <v>0</v>
      </c>
      <c r="J23" s="1">
        <f t="shared" si="7"/>
        <v>0</v>
      </c>
      <c r="K23" s="1">
        <f t="shared" si="8"/>
        <v>0</v>
      </c>
      <c r="L23" s="1">
        <f t="shared" si="9"/>
        <v>0</v>
      </c>
      <c r="M23" s="1">
        <f t="shared" si="10"/>
        <v>0</v>
      </c>
      <c r="N23" s="1">
        <f t="shared" si="11"/>
        <v>0</v>
      </c>
      <c r="O23" s="2">
        <f t="shared" si="12"/>
        <v>0</v>
      </c>
    </row>
    <row r="24" spans="1:15" s="22" customFormat="1" ht="51" customHeight="1" x14ac:dyDescent="0.25">
      <c r="A24" s="32">
        <v>5</v>
      </c>
      <c r="B24" s="31" t="s">
        <v>49</v>
      </c>
      <c r="C24" s="28"/>
      <c r="D24" s="33">
        <v>3</v>
      </c>
      <c r="E24" s="33" t="s">
        <v>146</v>
      </c>
      <c r="F24" s="30"/>
      <c r="G24" s="25">
        <v>0</v>
      </c>
      <c r="H24" s="1">
        <f t="shared" si="6"/>
        <v>0</v>
      </c>
      <c r="I24" s="25">
        <v>0</v>
      </c>
      <c r="J24" s="1">
        <f t="shared" si="7"/>
        <v>0</v>
      </c>
      <c r="K24" s="1">
        <f t="shared" si="8"/>
        <v>0</v>
      </c>
      <c r="L24" s="1">
        <f t="shared" si="9"/>
        <v>0</v>
      </c>
      <c r="M24" s="1">
        <f t="shared" si="10"/>
        <v>0</v>
      </c>
      <c r="N24" s="1">
        <f t="shared" si="11"/>
        <v>0</v>
      </c>
      <c r="O24" s="2">
        <f t="shared" si="12"/>
        <v>0</v>
      </c>
    </row>
    <row r="25" spans="1:15" s="22" customFormat="1" ht="51" customHeight="1" x14ac:dyDescent="0.25">
      <c r="A25" s="32">
        <v>6</v>
      </c>
      <c r="B25" s="31" t="s">
        <v>50</v>
      </c>
      <c r="C25" s="28"/>
      <c r="D25" s="33">
        <v>3</v>
      </c>
      <c r="E25" s="33" t="s">
        <v>146</v>
      </c>
      <c r="F25" s="30"/>
      <c r="G25" s="25">
        <v>0</v>
      </c>
      <c r="H25" s="1">
        <f t="shared" si="6"/>
        <v>0</v>
      </c>
      <c r="I25" s="25">
        <v>0</v>
      </c>
      <c r="J25" s="1">
        <f t="shared" si="7"/>
        <v>0</v>
      </c>
      <c r="K25" s="1">
        <f t="shared" si="8"/>
        <v>0</v>
      </c>
      <c r="L25" s="1">
        <f t="shared" si="9"/>
        <v>0</v>
      </c>
      <c r="M25" s="1">
        <f t="shared" si="10"/>
        <v>0</v>
      </c>
      <c r="N25" s="1">
        <f t="shared" si="11"/>
        <v>0</v>
      </c>
      <c r="O25" s="2">
        <f t="shared" si="12"/>
        <v>0</v>
      </c>
    </row>
    <row r="26" spans="1:15" s="22" customFormat="1" ht="51" customHeight="1" x14ac:dyDescent="0.25">
      <c r="A26" s="32">
        <v>7</v>
      </c>
      <c r="B26" s="31" t="s">
        <v>51</v>
      </c>
      <c r="C26" s="28"/>
      <c r="D26" s="33">
        <v>6</v>
      </c>
      <c r="E26" s="33" t="s">
        <v>146</v>
      </c>
      <c r="F26" s="30"/>
      <c r="G26" s="25">
        <v>0</v>
      </c>
      <c r="H26" s="1">
        <f t="shared" si="6"/>
        <v>0</v>
      </c>
      <c r="I26" s="25">
        <v>0</v>
      </c>
      <c r="J26" s="1">
        <f t="shared" si="7"/>
        <v>0</v>
      </c>
      <c r="K26" s="1">
        <f t="shared" si="8"/>
        <v>0</v>
      </c>
      <c r="L26" s="1">
        <f t="shared" si="9"/>
        <v>0</v>
      </c>
      <c r="M26" s="1">
        <f t="shared" si="10"/>
        <v>0</v>
      </c>
      <c r="N26" s="1">
        <f t="shared" si="11"/>
        <v>0</v>
      </c>
      <c r="O26" s="2">
        <f t="shared" si="12"/>
        <v>0</v>
      </c>
    </row>
    <row r="27" spans="1:15" s="22" customFormat="1" ht="51" customHeight="1" x14ac:dyDescent="0.25">
      <c r="A27" s="32">
        <v>8</v>
      </c>
      <c r="B27" s="31" t="s">
        <v>52</v>
      </c>
      <c r="C27" s="28"/>
      <c r="D27" s="33">
        <v>1</v>
      </c>
      <c r="E27" s="33" t="s">
        <v>146</v>
      </c>
      <c r="F27" s="30"/>
      <c r="G27" s="25">
        <v>0</v>
      </c>
      <c r="H27" s="1">
        <f t="shared" si="6"/>
        <v>0</v>
      </c>
      <c r="I27" s="25">
        <v>0</v>
      </c>
      <c r="J27" s="1">
        <f t="shared" si="7"/>
        <v>0</v>
      </c>
      <c r="K27" s="1">
        <f t="shared" si="8"/>
        <v>0</v>
      </c>
      <c r="L27" s="1">
        <f t="shared" si="9"/>
        <v>0</v>
      </c>
      <c r="M27" s="1">
        <f t="shared" si="10"/>
        <v>0</v>
      </c>
      <c r="N27" s="1">
        <f t="shared" si="11"/>
        <v>0</v>
      </c>
      <c r="O27" s="2">
        <f t="shared" si="12"/>
        <v>0</v>
      </c>
    </row>
    <row r="28" spans="1:15" s="22" customFormat="1" ht="51" customHeight="1" x14ac:dyDescent="0.25">
      <c r="A28" s="32">
        <v>9</v>
      </c>
      <c r="B28" s="31" t="s">
        <v>53</v>
      </c>
      <c r="C28" s="28"/>
      <c r="D28" s="33">
        <v>4</v>
      </c>
      <c r="E28" s="33" t="s">
        <v>146</v>
      </c>
      <c r="F28" s="30"/>
      <c r="G28" s="25">
        <v>0</v>
      </c>
      <c r="H28" s="1">
        <f t="shared" si="6"/>
        <v>0</v>
      </c>
      <c r="I28" s="25">
        <v>0</v>
      </c>
      <c r="J28" s="1">
        <f t="shared" si="7"/>
        <v>0</v>
      </c>
      <c r="K28" s="1">
        <f t="shared" si="8"/>
        <v>0</v>
      </c>
      <c r="L28" s="1">
        <f t="shared" si="9"/>
        <v>0</v>
      </c>
      <c r="M28" s="1">
        <f t="shared" si="10"/>
        <v>0</v>
      </c>
      <c r="N28" s="1">
        <f t="shared" si="11"/>
        <v>0</v>
      </c>
      <c r="O28" s="2">
        <f t="shared" si="12"/>
        <v>0</v>
      </c>
    </row>
    <row r="29" spans="1:15" s="22" customFormat="1" ht="51" customHeight="1" x14ac:dyDescent="0.25">
      <c r="A29" s="32">
        <v>10</v>
      </c>
      <c r="B29" s="31" t="s">
        <v>54</v>
      </c>
      <c r="C29" s="28"/>
      <c r="D29" s="33">
        <v>12</v>
      </c>
      <c r="E29" s="33" t="s">
        <v>146</v>
      </c>
      <c r="F29" s="30"/>
      <c r="G29" s="25">
        <v>0</v>
      </c>
      <c r="H29" s="1">
        <f t="shared" si="6"/>
        <v>0</v>
      </c>
      <c r="I29" s="25">
        <v>0</v>
      </c>
      <c r="J29" s="1">
        <f t="shared" si="7"/>
        <v>0</v>
      </c>
      <c r="K29" s="1">
        <f t="shared" si="8"/>
        <v>0</v>
      </c>
      <c r="L29" s="1">
        <f t="shared" si="9"/>
        <v>0</v>
      </c>
      <c r="M29" s="1">
        <f t="shared" si="10"/>
        <v>0</v>
      </c>
      <c r="N29" s="1">
        <f t="shared" si="11"/>
        <v>0</v>
      </c>
      <c r="O29" s="2">
        <f t="shared" si="12"/>
        <v>0</v>
      </c>
    </row>
    <row r="30" spans="1:15" s="22" customFormat="1" ht="51" customHeight="1" x14ac:dyDescent="0.25">
      <c r="A30" s="32">
        <v>11</v>
      </c>
      <c r="B30" s="31" t="s">
        <v>55</v>
      </c>
      <c r="C30" s="28"/>
      <c r="D30" s="33">
        <v>12</v>
      </c>
      <c r="E30" s="33" t="s">
        <v>146</v>
      </c>
      <c r="F30" s="30"/>
      <c r="G30" s="25">
        <v>0</v>
      </c>
      <c r="H30" s="1">
        <f t="shared" si="6"/>
        <v>0</v>
      </c>
      <c r="I30" s="25">
        <v>0</v>
      </c>
      <c r="J30" s="1">
        <f t="shared" si="7"/>
        <v>0</v>
      </c>
      <c r="K30" s="1">
        <f t="shared" si="8"/>
        <v>0</v>
      </c>
      <c r="L30" s="1">
        <f t="shared" si="9"/>
        <v>0</v>
      </c>
      <c r="M30" s="1">
        <f t="shared" si="10"/>
        <v>0</v>
      </c>
      <c r="N30" s="1">
        <f t="shared" si="11"/>
        <v>0</v>
      </c>
      <c r="O30" s="2">
        <f t="shared" si="12"/>
        <v>0</v>
      </c>
    </row>
    <row r="31" spans="1:15" s="22" customFormat="1" ht="51" customHeight="1" x14ac:dyDescent="0.25">
      <c r="A31" s="32">
        <v>12</v>
      </c>
      <c r="B31" s="31" t="s">
        <v>56</v>
      </c>
      <c r="C31" s="28"/>
      <c r="D31" s="33">
        <v>4</v>
      </c>
      <c r="E31" s="33" t="s">
        <v>146</v>
      </c>
      <c r="F31" s="30"/>
      <c r="G31" s="25">
        <v>0</v>
      </c>
      <c r="H31" s="1">
        <f t="shared" si="6"/>
        <v>0</v>
      </c>
      <c r="I31" s="25">
        <v>0</v>
      </c>
      <c r="J31" s="1">
        <f t="shared" si="7"/>
        <v>0</v>
      </c>
      <c r="K31" s="1">
        <f t="shared" si="8"/>
        <v>0</v>
      </c>
      <c r="L31" s="1">
        <f t="shared" si="9"/>
        <v>0</v>
      </c>
      <c r="M31" s="1">
        <f t="shared" si="10"/>
        <v>0</v>
      </c>
      <c r="N31" s="1">
        <f t="shared" si="11"/>
        <v>0</v>
      </c>
      <c r="O31" s="2">
        <f t="shared" si="12"/>
        <v>0</v>
      </c>
    </row>
    <row r="32" spans="1:15" s="22" customFormat="1" ht="51" customHeight="1" x14ac:dyDescent="0.25">
      <c r="A32" s="32">
        <v>13</v>
      </c>
      <c r="B32" s="31" t="s">
        <v>57</v>
      </c>
      <c r="C32" s="28"/>
      <c r="D32" s="33">
        <v>3</v>
      </c>
      <c r="E32" s="33" t="s">
        <v>146</v>
      </c>
      <c r="F32" s="30"/>
      <c r="G32" s="25">
        <v>0</v>
      </c>
      <c r="H32" s="1">
        <f t="shared" si="6"/>
        <v>0</v>
      </c>
      <c r="I32" s="25">
        <v>0</v>
      </c>
      <c r="J32" s="1">
        <f t="shared" si="7"/>
        <v>0</v>
      </c>
      <c r="K32" s="1">
        <f t="shared" si="8"/>
        <v>0</v>
      </c>
      <c r="L32" s="1">
        <f t="shared" si="9"/>
        <v>0</v>
      </c>
      <c r="M32" s="1">
        <f t="shared" si="10"/>
        <v>0</v>
      </c>
      <c r="N32" s="1">
        <f t="shared" si="11"/>
        <v>0</v>
      </c>
      <c r="O32" s="2">
        <f t="shared" si="12"/>
        <v>0</v>
      </c>
    </row>
    <row r="33" spans="1:15" s="22" customFormat="1" ht="51" customHeight="1" x14ac:dyDescent="0.25">
      <c r="A33" s="32">
        <v>14</v>
      </c>
      <c r="B33" s="31" t="s">
        <v>58</v>
      </c>
      <c r="C33" s="28"/>
      <c r="D33" s="33">
        <v>4</v>
      </c>
      <c r="E33" s="33" t="s">
        <v>146</v>
      </c>
      <c r="F33" s="30"/>
      <c r="G33" s="25">
        <v>0</v>
      </c>
      <c r="H33" s="1">
        <f t="shared" si="6"/>
        <v>0</v>
      </c>
      <c r="I33" s="25">
        <v>0</v>
      </c>
      <c r="J33" s="1">
        <f t="shared" si="7"/>
        <v>0</v>
      </c>
      <c r="K33" s="1">
        <f t="shared" si="8"/>
        <v>0</v>
      </c>
      <c r="L33" s="1">
        <f t="shared" si="9"/>
        <v>0</v>
      </c>
      <c r="M33" s="1">
        <f t="shared" si="10"/>
        <v>0</v>
      </c>
      <c r="N33" s="1">
        <f t="shared" si="11"/>
        <v>0</v>
      </c>
      <c r="O33" s="2">
        <f t="shared" si="12"/>
        <v>0</v>
      </c>
    </row>
    <row r="34" spans="1:15" s="22" customFormat="1" ht="51" customHeight="1" x14ac:dyDescent="0.25">
      <c r="A34" s="32">
        <v>15</v>
      </c>
      <c r="B34" s="31" t="s">
        <v>59</v>
      </c>
      <c r="C34" s="28"/>
      <c r="D34" s="33">
        <v>4</v>
      </c>
      <c r="E34" s="33" t="s">
        <v>146</v>
      </c>
      <c r="F34" s="30"/>
      <c r="G34" s="25">
        <v>0</v>
      </c>
      <c r="H34" s="1">
        <f t="shared" si="6"/>
        <v>0</v>
      </c>
      <c r="I34" s="25">
        <v>0</v>
      </c>
      <c r="J34" s="1">
        <f t="shared" si="7"/>
        <v>0</v>
      </c>
      <c r="K34" s="1">
        <f t="shared" si="8"/>
        <v>0</v>
      </c>
      <c r="L34" s="1">
        <f t="shared" si="9"/>
        <v>0</v>
      </c>
      <c r="M34" s="1">
        <f t="shared" si="10"/>
        <v>0</v>
      </c>
      <c r="N34" s="1">
        <f t="shared" si="11"/>
        <v>0</v>
      </c>
      <c r="O34" s="2">
        <f t="shared" si="12"/>
        <v>0</v>
      </c>
    </row>
    <row r="35" spans="1:15" s="22" customFormat="1" ht="51" customHeight="1" x14ac:dyDescent="0.25">
      <c r="A35" s="32">
        <v>16</v>
      </c>
      <c r="B35" s="31" t="s">
        <v>60</v>
      </c>
      <c r="C35" s="28"/>
      <c r="D35" s="33">
        <v>3</v>
      </c>
      <c r="E35" s="33" t="s">
        <v>146</v>
      </c>
      <c r="F35" s="30"/>
      <c r="G35" s="25">
        <v>0</v>
      </c>
      <c r="H35" s="1">
        <f t="shared" si="6"/>
        <v>0</v>
      </c>
      <c r="I35" s="25">
        <v>0</v>
      </c>
      <c r="J35" s="1">
        <f t="shared" si="7"/>
        <v>0</v>
      </c>
      <c r="K35" s="1">
        <f t="shared" si="8"/>
        <v>0</v>
      </c>
      <c r="L35" s="1">
        <f t="shared" si="9"/>
        <v>0</v>
      </c>
      <c r="M35" s="1">
        <f t="shared" si="10"/>
        <v>0</v>
      </c>
      <c r="N35" s="1">
        <f t="shared" si="11"/>
        <v>0</v>
      </c>
      <c r="O35" s="2">
        <f t="shared" si="12"/>
        <v>0</v>
      </c>
    </row>
    <row r="36" spans="1:15" s="22" customFormat="1" ht="51" customHeight="1" x14ac:dyDescent="0.25">
      <c r="A36" s="32">
        <v>17</v>
      </c>
      <c r="B36" s="31" t="s">
        <v>61</v>
      </c>
      <c r="C36" s="28"/>
      <c r="D36" s="33">
        <v>3</v>
      </c>
      <c r="E36" s="33" t="s">
        <v>146</v>
      </c>
      <c r="F36" s="30"/>
      <c r="G36" s="25">
        <v>0</v>
      </c>
      <c r="H36" s="1">
        <f t="shared" si="6"/>
        <v>0</v>
      </c>
      <c r="I36" s="25">
        <v>0</v>
      </c>
      <c r="J36" s="1">
        <f t="shared" si="7"/>
        <v>0</v>
      </c>
      <c r="K36" s="1">
        <f t="shared" si="8"/>
        <v>0</v>
      </c>
      <c r="L36" s="1">
        <f t="shared" si="9"/>
        <v>0</v>
      </c>
      <c r="M36" s="1">
        <f t="shared" si="10"/>
        <v>0</v>
      </c>
      <c r="N36" s="1">
        <f t="shared" si="11"/>
        <v>0</v>
      </c>
      <c r="O36" s="2">
        <f t="shared" si="12"/>
        <v>0</v>
      </c>
    </row>
    <row r="37" spans="1:15" s="22" customFormat="1" ht="51" customHeight="1" x14ac:dyDescent="0.25">
      <c r="A37" s="32">
        <v>18</v>
      </c>
      <c r="B37" s="31" t="s">
        <v>62</v>
      </c>
      <c r="C37" s="28"/>
      <c r="D37" s="33">
        <v>6</v>
      </c>
      <c r="E37" s="33" t="s">
        <v>146</v>
      </c>
      <c r="F37" s="30"/>
      <c r="G37" s="25">
        <v>0</v>
      </c>
      <c r="H37" s="1">
        <f t="shared" si="6"/>
        <v>0</v>
      </c>
      <c r="I37" s="25">
        <v>0</v>
      </c>
      <c r="J37" s="1">
        <f t="shared" si="7"/>
        <v>0</v>
      </c>
      <c r="K37" s="1">
        <f t="shared" si="8"/>
        <v>0</v>
      </c>
      <c r="L37" s="1">
        <f t="shared" si="9"/>
        <v>0</v>
      </c>
      <c r="M37" s="1">
        <f t="shared" si="10"/>
        <v>0</v>
      </c>
      <c r="N37" s="1">
        <f t="shared" si="11"/>
        <v>0</v>
      </c>
      <c r="O37" s="2">
        <f t="shared" si="12"/>
        <v>0</v>
      </c>
    </row>
    <row r="38" spans="1:15" s="22" customFormat="1" ht="51" customHeight="1" x14ac:dyDescent="0.25">
      <c r="A38" s="32">
        <v>19</v>
      </c>
      <c r="B38" s="31" t="s">
        <v>63</v>
      </c>
      <c r="C38" s="28"/>
      <c r="D38" s="33">
        <v>6</v>
      </c>
      <c r="E38" s="33" t="s">
        <v>146</v>
      </c>
      <c r="F38" s="30"/>
      <c r="G38" s="25">
        <v>0</v>
      </c>
      <c r="H38" s="1">
        <f t="shared" si="6"/>
        <v>0</v>
      </c>
      <c r="I38" s="25">
        <v>0</v>
      </c>
      <c r="J38" s="1">
        <f t="shared" si="7"/>
        <v>0</v>
      </c>
      <c r="K38" s="1">
        <f t="shared" si="8"/>
        <v>0</v>
      </c>
      <c r="L38" s="1">
        <f t="shared" si="9"/>
        <v>0</v>
      </c>
      <c r="M38" s="1">
        <f t="shared" si="10"/>
        <v>0</v>
      </c>
      <c r="N38" s="1">
        <f t="shared" si="11"/>
        <v>0</v>
      </c>
      <c r="O38" s="2">
        <f t="shared" si="12"/>
        <v>0</v>
      </c>
    </row>
    <row r="39" spans="1:15" s="22" customFormat="1" ht="51" customHeight="1" x14ac:dyDescent="0.25">
      <c r="A39" s="32">
        <v>20</v>
      </c>
      <c r="B39" s="31" t="s">
        <v>64</v>
      </c>
      <c r="C39" s="28"/>
      <c r="D39" s="33">
        <v>6</v>
      </c>
      <c r="E39" s="33" t="s">
        <v>146</v>
      </c>
      <c r="F39" s="30"/>
      <c r="G39" s="25">
        <v>0</v>
      </c>
      <c r="H39" s="1">
        <f t="shared" si="6"/>
        <v>0</v>
      </c>
      <c r="I39" s="25">
        <v>0</v>
      </c>
      <c r="J39" s="1">
        <f t="shared" si="7"/>
        <v>0</v>
      </c>
      <c r="K39" s="1">
        <f t="shared" si="8"/>
        <v>0</v>
      </c>
      <c r="L39" s="1">
        <f t="shared" si="9"/>
        <v>0</v>
      </c>
      <c r="M39" s="1">
        <f t="shared" si="10"/>
        <v>0</v>
      </c>
      <c r="N39" s="1">
        <f t="shared" si="11"/>
        <v>0</v>
      </c>
      <c r="O39" s="2">
        <f t="shared" si="12"/>
        <v>0</v>
      </c>
    </row>
    <row r="40" spans="1:15" s="22" customFormat="1" ht="51" customHeight="1" x14ac:dyDescent="0.25">
      <c r="A40" s="32">
        <v>21</v>
      </c>
      <c r="B40" s="31" t="s">
        <v>65</v>
      </c>
      <c r="C40" s="28"/>
      <c r="D40" s="33">
        <v>1</v>
      </c>
      <c r="E40" s="33" t="s">
        <v>146</v>
      </c>
      <c r="F40" s="30"/>
      <c r="G40" s="25">
        <v>0</v>
      </c>
      <c r="H40" s="1">
        <f t="shared" si="6"/>
        <v>0</v>
      </c>
      <c r="I40" s="25">
        <v>0</v>
      </c>
      <c r="J40" s="1">
        <f t="shared" si="7"/>
        <v>0</v>
      </c>
      <c r="K40" s="1">
        <f t="shared" si="8"/>
        <v>0</v>
      </c>
      <c r="L40" s="1">
        <f t="shared" si="9"/>
        <v>0</v>
      </c>
      <c r="M40" s="1">
        <f t="shared" si="10"/>
        <v>0</v>
      </c>
      <c r="N40" s="1">
        <f t="shared" si="11"/>
        <v>0</v>
      </c>
      <c r="O40" s="2">
        <f t="shared" si="12"/>
        <v>0</v>
      </c>
    </row>
    <row r="41" spans="1:15" s="22" customFormat="1" ht="51" customHeight="1" x14ac:dyDescent="0.25">
      <c r="A41" s="32">
        <v>22</v>
      </c>
      <c r="B41" s="31" t="s">
        <v>66</v>
      </c>
      <c r="C41" s="28"/>
      <c r="D41" s="33">
        <v>8</v>
      </c>
      <c r="E41" s="33" t="s">
        <v>146</v>
      </c>
      <c r="F41" s="30"/>
      <c r="G41" s="25">
        <v>0</v>
      </c>
      <c r="H41" s="1">
        <f t="shared" si="6"/>
        <v>0</v>
      </c>
      <c r="I41" s="25">
        <v>0</v>
      </c>
      <c r="J41" s="1">
        <f t="shared" si="7"/>
        <v>0</v>
      </c>
      <c r="K41" s="1">
        <f t="shared" si="8"/>
        <v>0</v>
      </c>
      <c r="L41" s="1">
        <f t="shared" si="9"/>
        <v>0</v>
      </c>
      <c r="M41" s="1">
        <f t="shared" si="10"/>
        <v>0</v>
      </c>
      <c r="N41" s="1">
        <f t="shared" si="11"/>
        <v>0</v>
      </c>
      <c r="O41" s="2">
        <f t="shared" si="12"/>
        <v>0</v>
      </c>
    </row>
    <row r="42" spans="1:15" s="22" customFormat="1" ht="51" customHeight="1" x14ac:dyDescent="0.25">
      <c r="A42" s="32">
        <v>23</v>
      </c>
      <c r="B42" s="31" t="s">
        <v>67</v>
      </c>
      <c r="C42" s="28"/>
      <c r="D42" s="33">
        <v>10</v>
      </c>
      <c r="E42" s="33" t="s">
        <v>146</v>
      </c>
      <c r="F42" s="30"/>
      <c r="G42" s="25">
        <v>0</v>
      </c>
      <c r="H42" s="1">
        <f t="shared" si="6"/>
        <v>0</v>
      </c>
      <c r="I42" s="25">
        <v>0</v>
      </c>
      <c r="J42" s="1">
        <f t="shared" si="7"/>
        <v>0</v>
      </c>
      <c r="K42" s="1">
        <f t="shared" si="8"/>
        <v>0</v>
      </c>
      <c r="L42" s="1">
        <f t="shared" si="9"/>
        <v>0</v>
      </c>
      <c r="M42" s="1">
        <f t="shared" si="10"/>
        <v>0</v>
      </c>
      <c r="N42" s="1">
        <f t="shared" si="11"/>
        <v>0</v>
      </c>
      <c r="O42" s="2">
        <f t="shared" si="12"/>
        <v>0</v>
      </c>
    </row>
    <row r="43" spans="1:15" s="22" customFormat="1" ht="51" customHeight="1" x14ac:dyDescent="0.25">
      <c r="A43" s="32">
        <v>24</v>
      </c>
      <c r="B43" s="31" t="s">
        <v>68</v>
      </c>
      <c r="C43" s="28"/>
      <c r="D43" s="33">
        <v>10</v>
      </c>
      <c r="E43" s="33" t="s">
        <v>146</v>
      </c>
      <c r="F43" s="30"/>
      <c r="G43" s="25">
        <v>0</v>
      </c>
      <c r="H43" s="1">
        <f t="shared" si="6"/>
        <v>0</v>
      </c>
      <c r="I43" s="25">
        <v>0</v>
      </c>
      <c r="J43" s="1">
        <f t="shared" si="7"/>
        <v>0</v>
      </c>
      <c r="K43" s="1">
        <f t="shared" si="8"/>
        <v>0</v>
      </c>
      <c r="L43" s="1">
        <f t="shared" si="9"/>
        <v>0</v>
      </c>
      <c r="M43" s="1">
        <f t="shared" si="10"/>
        <v>0</v>
      </c>
      <c r="N43" s="1">
        <f t="shared" si="11"/>
        <v>0</v>
      </c>
      <c r="O43" s="2">
        <f t="shared" si="12"/>
        <v>0</v>
      </c>
    </row>
    <row r="44" spans="1:15" s="22" customFormat="1" ht="51" customHeight="1" x14ac:dyDescent="0.25">
      <c r="A44" s="32">
        <v>25</v>
      </c>
      <c r="B44" s="31" t="s">
        <v>69</v>
      </c>
      <c r="C44" s="28"/>
      <c r="D44" s="33">
        <v>10</v>
      </c>
      <c r="E44" s="33" t="s">
        <v>146</v>
      </c>
      <c r="F44" s="30"/>
      <c r="G44" s="25">
        <v>0</v>
      </c>
      <c r="H44" s="1">
        <f t="shared" si="6"/>
        <v>0</v>
      </c>
      <c r="I44" s="25">
        <v>0</v>
      </c>
      <c r="J44" s="1">
        <f t="shared" si="7"/>
        <v>0</v>
      </c>
      <c r="K44" s="1">
        <f t="shared" si="8"/>
        <v>0</v>
      </c>
      <c r="L44" s="1">
        <f t="shared" si="9"/>
        <v>0</v>
      </c>
      <c r="M44" s="1">
        <f t="shared" si="10"/>
        <v>0</v>
      </c>
      <c r="N44" s="1">
        <f t="shared" si="11"/>
        <v>0</v>
      </c>
      <c r="O44" s="2">
        <f t="shared" si="12"/>
        <v>0</v>
      </c>
    </row>
    <row r="45" spans="1:15" s="22" customFormat="1" ht="51" customHeight="1" x14ac:dyDescent="0.25">
      <c r="A45" s="32">
        <v>26</v>
      </c>
      <c r="B45" s="31" t="s">
        <v>70</v>
      </c>
      <c r="C45" s="28"/>
      <c r="D45" s="33">
        <v>10</v>
      </c>
      <c r="E45" s="33" t="s">
        <v>146</v>
      </c>
      <c r="F45" s="30"/>
      <c r="G45" s="25">
        <v>0</v>
      </c>
      <c r="H45" s="1">
        <f t="shared" si="6"/>
        <v>0</v>
      </c>
      <c r="I45" s="25">
        <v>0</v>
      </c>
      <c r="J45" s="1">
        <f t="shared" si="7"/>
        <v>0</v>
      </c>
      <c r="K45" s="1">
        <f t="shared" si="8"/>
        <v>0</v>
      </c>
      <c r="L45" s="1">
        <f t="shared" si="9"/>
        <v>0</v>
      </c>
      <c r="M45" s="1">
        <f t="shared" si="10"/>
        <v>0</v>
      </c>
      <c r="N45" s="1">
        <f t="shared" si="11"/>
        <v>0</v>
      </c>
      <c r="O45" s="2">
        <f t="shared" si="12"/>
        <v>0</v>
      </c>
    </row>
    <row r="46" spans="1:15" s="22" customFormat="1" ht="51" customHeight="1" x14ac:dyDescent="0.25">
      <c r="A46" s="32">
        <v>27</v>
      </c>
      <c r="B46" s="31" t="s">
        <v>71</v>
      </c>
      <c r="C46" s="28"/>
      <c r="D46" s="33">
        <v>10</v>
      </c>
      <c r="E46" s="33" t="s">
        <v>146</v>
      </c>
      <c r="F46" s="30"/>
      <c r="G46" s="25">
        <v>0</v>
      </c>
      <c r="H46" s="1">
        <f t="shared" si="6"/>
        <v>0</v>
      </c>
      <c r="I46" s="25">
        <v>0</v>
      </c>
      <c r="J46" s="1">
        <f t="shared" si="7"/>
        <v>0</v>
      </c>
      <c r="K46" s="1">
        <f t="shared" si="8"/>
        <v>0</v>
      </c>
      <c r="L46" s="1">
        <f t="shared" si="9"/>
        <v>0</v>
      </c>
      <c r="M46" s="1">
        <f t="shared" si="10"/>
        <v>0</v>
      </c>
      <c r="N46" s="1">
        <f t="shared" si="11"/>
        <v>0</v>
      </c>
      <c r="O46" s="2">
        <f t="shared" si="12"/>
        <v>0</v>
      </c>
    </row>
    <row r="47" spans="1:15" s="22" customFormat="1" ht="51" customHeight="1" x14ac:dyDescent="0.25">
      <c r="A47" s="32">
        <v>28</v>
      </c>
      <c r="B47" s="31" t="s">
        <v>72</v>
      </c>
      <c r="C47" s="28"/>
      <c r="D47" s="33">
        <v>8</v>
      </c>
      <c r="E47" s="33" t="s">
        <v>146</v>
      </c>
      <c r="F47" s="30"/>
      <c r="G47" s="25">
        <v>0</v>
      </c>
      <c r="H47" s="1">
        <f t="shared" si="6"/>
        <v>0</v>
      </c>
      <c r="I47" s="25">
        <v>0</v>
      </c>
      <c r="J47" s="1">
        <f t="shared" si="7"/>
        <v>0</v>
      </c>
      <c r="K47" s="1">
        <f t="shared" si="8"/>
        <v>0</v>
      </c>
      <c r="L47" s="1">
        <f t="shared" si="9"/>
        <v>0</v>
      </c>
      <c r="M47" s="1">
        <f t="shared" si="10"/>
        <v>0</v>
      </c>
      <c r="N47" s="1">
        <f t="shared" si="11"/>
        <v>0</v>
      </c>
      <c r="O47" s="2">
        <f t="shared" si="12"/>
        <v>0</v>
      </c>
    </row>
    <row r="48" spans="1:15" s="22" customFormat="1" ht="51" customHeight="1" x14ac:dyDescent="0.25">
      <c r="A48" s="32">
        <v>29</v>
      </c>
      <c r="B48" s="31" t="s">
        <v>73</v>
      </c>
      <c r="C48" s="28"/>
      <c r="D48" s="33">
        <v>10</v>
      </c>
      <c r="E48" s="33" t="s">
        <v>146</v>
      </c>
      <c r="F48" s="30"/>
      <c r="G48" s="25">
        <v>0</v>
      </c>
      <c r="H48" s="1">
        <f t="shared" si="6"/>
        <v>0</v>
      </c>
      <c r="I48" s="25">
        <v>0</v>
      </c>
      <c r="J48" s="1">
        <f t="shared" si="7"/>
        <v>0</v>
      </c>
      <c r="K48" s="1">
        <f t="shared" si="8"/>
        <v>0</v>
      </c>
      <c r="L48" s="1">
        <f t="shared" si="9"/>
        <v>0</v>
      </c>
      <c r="M48" s="1">
        <f t="shared" si="10"/>
        <v>0</v>
      </c>
      <c r="N48" s="1">
        <f t="shared" si="11"/>
        <v>0</v>
      </c>
      <c r="O48" s="2">
        <f t="shared" si="12"/>
        <v>0</v>
      </c>
    </row>
    <row r="49" spans="1:15" s="22" customFormat="1" ht="51" customHeight="1" x14ac:dyDescent="0.25">
      <c r="A49" s="32">
        <v>30</v>
      </c>
      <c r="B49" s="31" t="s">
        <v>74</v>
      </c>
      <c r="C49" s="28"/>
      <c r="D49" s="33">
        <v>10</v>
      </c>
      <c r="E49" s="33" t="s">
        <v>146</v>
      </c>
      <c r="F49" s="30"/>
      <c r="G49" s="25">
        <v>0</v>
      </c>
      <c r="H49" s="1">
        <f t="shared" si="6"/>
        <v>0</v>
      </c>
      <c r="I49" s="25">
        <v>0</v>
      </c>
      <c r="J49" s="1">
        <f t="shared" si="7"/>
        <v>0</v>
      </c>
      <c r="K49" s="1">
        <f t="shared" si="8"/>
        <v>0</v>
      </c>
      <c r="L49" s="1">
        <f t="shared" si="9"/>
        <v>0</v>
      </c>
      <c r="M49" s="1">
        <f t="shared" si="10"/>
        <v>0</v>
      </c>
      <c r="N49" s="1">
        <f t="shared" si="11"/>
        <v>0</v>
      </c>
      <c r="O49" s="2">
        <f t="shared" si="12"/>
        <v>0</v>
      </c>
    </row>
    <row r="50" spans="1:15" s="22" customFormat="1" ht="51" customHeight="1" x14ac:dyDescent="0.25">
      <c r="A50" s="32">
        <v>31</v>
      </c>
      <c r="B50" s="31" t="s">
        <v>75</v>
      </c>
      <c r="C50" s="28"/>
      <c r="D50" s="33">
        <v>5</v>
      </c>
      <c r="E50" s="33" t="s">
        <v>146</v>
      </c>
      <c r="F50" s="30"/>
      <c r="G50" s="25">
        <v>0</v>
      </c>
      <c r="H50" s="1">
        <f t="shared" si="6"/>
        <v>0</v>
      </c>
      <c r="I50" s="25">
        <v>0</v>
      </c>
      <c r="J50" s="1">
        <f t="shared" si="7"/>
        <v>0</v>
      </c>
      <c r="K50" s="1">
        <f t="shared" si="8"/>
        <v>0</v>
      </c>
      <c r="L50" s="1">
        <f t="shared" si="9"/>
        <v>0</v>
      </c>
      <c r="M50" s="1">
        <f t="shared" si="10"/>
        <v>0</v>
      </c>
      <c r="N50" s="1">
        <f t="shared" si="11"/>
        <v>0</v>
      </c>
      <c r="O50" s="2">
        <f t="shared" si="12"/>
        <v>0</v>
      </c>
    </row>
    <row r="51" spans="1:15" s="22" customFormat="1" ht="51" customHeight="1" x14ac:dyDescent="0.25">
      <c r="A51" s="32">
        <v>32</v>
      </c>
      <c r="B51" s="31" t="s">
        <v>76</v>
      </c>
      <c r="C51" s="28"/>
      <c r="D51" s="33">
        <v>12</v>
      </c>
      <c r="E51" s="33" t="s">
        <v>146</v>
      </c>
      <c r="F51" s="30"/>
      <c r="G51" s="25">
        <v>0</v>
      </c>
      <c r="H51" s="1">
        <f t="shared" si="6"/>
        <v>0</v>
      </c>
      <c r="I51" s="25">
        <v>0</v>
      </c>
      <c r="J51" s="1">
        <f t="shared" si="7"/>
        <v>0</v>
      </c>
      <c r="K51" s="1">
        <f t="shared" si="8"/>
        <v>0</v>
      </c>
      <c r="L51" s="1">
        <f t="shared" si="9"/>
        <v>0</v>
      </c>
      <c r="M51" s="1">
        <f t="shared" si="10"/>
        <v>0</v>
      </c>
      <c r="N51" s="1">
        <f t="shared" si="11"/>
        <v>0</v>
      </c>
      <c r="O51" s="2">
        <f t="shared" si="12"/>
        <v>0</v>
      </c>
    </row>
    <row r="52" spans="1:15" s="22" customFormat="1" ht="51" customHeight="1" x14ac:dyDescent="0.25">
      <c r="A52" s="32">
        <v>33</v>
      </c>
      <c r="B52" s="31" t="s">
        <v>77</v>
      </c>
      <c r="C52" s="28"/>
      <c r="D52" s="33">
        <v>3</v>
      </c>
      <c r="E52" s="33" t="s">
        <v>146</v>
      </c>
      <c r="F52" s="30"/>
      <c r="G52" s="25">
        <v>0</v>
      </c>
      <c r="H52" s="1">
        <f t="shared" si="6"/>
        <v>0</v>
      </c>
      <c r="I52" s="25">
        <v>0</v>
      </c>
      <c r="J52" s="1">
        <f t="shared" si="7"/>
        <v>0</v>
      </c>
      <c r="K52" s="1">
        <f t="shared" si="8"/>
        <v>0</v>
      </c>
      <c r="L52" s="1">
        <f t="shared" si="9"/>
        <v>0</v>
      </c>
      <c r="M52" s="1">
        <f t="shared" si="10"/>
        <v>0</v>
      </c>
      <c r="N52" s="1">
        <f t="shared" si="11"/>
        <v>0</v>
      </c>
      <c r="O52" s="2">
        <f t="shared" si="12"/>
        <v>0</v>
      </c>
    </row>
    <row r="53" spans="1:15" s="22" customFormat="1" ht="51" customHeight="1" x14ac:dyDescent="0.25">
      <c r="A53" s="32">
        <v>34</v>
      </c>
      <c r="B53" s="31" t="s">
        <v>78</v>
      </c>
      <c r="C53" s="28"/>
      <c r="D53" s="33">
        <v>3</v>
      </c>
      <c r="E53" s="33" t="s">
        <v>146</v>
      </c>
      <c r="F53" s="30"/>
      <c r="G53" s="25">
        <v>0</v>
      </c>
      <c r="H53" s="1">
        <f t="shared" si="6"/>
        <v>0</v>
      </c>
      <c r="I53" s="25">
        <v>0</v>
      </c>
      <c r="J53" s="1">
        <f t="shared" si="7"/>
        <v>0</v>
      </c>
      <c r="K53" s="1">
        <f t="shared" si="8"/>
        <v>0</v>
      </c>
      <c r="L53" s="1">
        <f t="shared" si="9"/>
        <v>0</v>
      </c>
      <c r="M53" s="1">
        <f t="shared" si="10"/>
        <v>0</v>
      </c>
      <c r="N53" s="1">
        <f t="shared" si="11"/>
        <v>0</v>
      </c>
      <c r="O53" s="2">
        <f t="shared" si="12"/>
        <v>0</v>
      </c>
    </row>
    <row r="54" spans="1:15" s="22" customFormat="1" ht="51" customHeight="1" x14ac:dyDescent="0.25">
      <c r="A54" s="32">
        <v>35</v>
      </c>
      <c r="B54" s="31" t="s">
        <v>79</v>
      </c>
      <c r="C54" s="28"/>
      <c r="D54" s="33">
        <v>10</v>
      </c>
      <c r="E54" s="33" t="s">
        <v>146</v>
      </c>
      <c r="F54" s="30"/>
      <c r="G54" s="25">
        <v>0</v>
      </c>
      <c r="H54" s="1">
        <f t="shared" si="6"/>
        <v>0</v>
      </c>
      <c r="I54" s="25">
        <v>0</v>
      </c>
      <c r="J54" s="1">
        <f t="shared" si="7"/>
        <v>0</v>
      </c>
      <c r="K54" s="1">
        <f t="shared" si="8"/>
        <v>0</v>
      </c>
      <c r="L54" s="1">
        <f t="shared" si="9"/>
        <v>0</v>
      </c>
      <c r="M54" s="1">
        <f t="shared" si="10"/>
        <v>0</v>
      </c>
      <c r="N54" s="1">
        <f t="shared" si="11"/>
        <v>0</v>
      </c>
      <c r="O54" s="2">
        <f t="shared" si="12"/>
        <v>0</v>
      </c>
    </row>
    <row r="55" spans="1:15" s="22" customFormat="1" ht="51" customHeight="1" x14ac:dyDescent="0.25">
      <c r="A55" s="32">
        <v>36</v>
      </c>
      <c r="B55" s="31" t="s">
        <v>80</v>
      </c>
      <c r="C55" s="28"/>
      <c r="D55" s="33">
        <v>5</v>
      </c>
      <c r="E55" s="33" t="s">
        <v>146</v>
      </c>
      <c r="F55" s="30"/>
      <c r="G55" s="25">
        <v>0</v>
      </c>
      <c r="H55" s="1">
        <f t="shared" si="6"/>
        <v>0</v>
      </c>
      <c r="I55" s="25">
        <v>0</v>
      </c>
      <c r="J55" s="1">
        <f t="shared" si="7"/>
        <v>0</v>
      </c>
      <c r="K55" s="1">
        <f t="shared" si="8"/>
        <v>0</v>
      </c>
      <c r="L55" s="1">
        <f t="shared" si="9"/>
        <v>0</v>
      </c>
      <c r="M55" s="1">
        <f t="shared" si="10"/>
        <v>0</v>
      </c>
      <c r="N55" s="1">
        <f t="shared" si="11"/>
        <v>0</v>
      </c>
      <c r="O55" s="2">
        <f t="shared" si="12"/>
        <v>0</v>
      </c>
    </row>
    <row r="56" spans="1:15" s="22" customFormat="1" ht="51" customHeight="1" x14ac:dyDescent="0.25">
      <c r="A56" s="32">
        <v>37</v>
      </c>
      <c r="B56" s="31" t="s">
        <v>81</v>
      </c>
      <c r="C56" s="28"/>
      <c r="D56" s="33">
        <v>1</v>
      </c>
      <c r="E56" s="33" t="s">
        <v>146</v>
      </c>
      <c r="F56" s="30"/>
      <c r="G56" s="25">
        <v>0</v>
      </c>
      <c r="H56" s="1">
        <f t="shared" si="6"/>
        <v>0</v>
      </c>
      <c r="I56" s="25">
        <v>0</v>
      </c>
      <c r="J56" s="1">
        <f t="shared" si="7"/>
        <v>0</v>
      </c>
      <c r="K56" s="1">
        <f t="shared" si="8"/>
        <v>0</v>
      </c>
      <c r="L56" s="1">
        <f t="shared" si="9"/>
        <v>0</v>
      </c>
      <c r="M56" s="1">
        <f t="shared" si="10"/>
        <v>0</v>
      </c>
      <c r="N56" s="1">
        <f t="shared" si="11"/>
        <v>0</v>
      </c>
      <c r="O56" s="2">
        <f t="shared" si="12"/>
        <v>0</v>
      </c>
    </row>
    <row r="57" spans="1:15" s="22" customFormat="1" ht="51" customHeight="1" x14ac:dyDescent="0.25">
      <c r="A57" s="32">
        <v>38</v>
      </c>
      <c r="B57" s="31" t="s">
        <v>82</v>
      </c>
      <c r="C57" s="28"/>
      <c r="D57" s="33">
        <v>6</v>
      </c>
      <c r="E57" s="33" t="s">
        <v>146</v>
      </c>
      <c r="F57" s="30"/>
      <c r="G57" s="25">
        <v>0</v>
      </c>
      <c r="H57" s="1">
        <f t="shared" si="6"/>
        <v>0</v>
      </c>
      <c r="I57" s="25">
        <v>0</v>
      </c>
      <c r="J57" s="1">
        <f t="shared" si="7"/>
        <v>0</v>
      </c>
      <c r="K57" s="1">
        <f t="shared" si="8"/>
        <v>0</v>
      </c>
      <c r="L57" s="1">
        <f t="shared" si="9"/>
        <v>0</v>
      </c>
      <c r="M57" s="1">
        <f t="shared" si="10"/>
        <v>0</v>
      </c>
      <c r="N57" s="1">
        <f t="shared" si="11"/>
        <v>0</v>
      </c>
      <c r="O57" s="2">
        <f t="shared" si="12"/>
        <v>0</v>
      </c>
    </row>
    <row r="58" spans="1:15" s="22" customFormat="1" ht="51" customHeight="1" x14ac:dyDescent="0.25">
      <c r="A58" s="32">
        <v>39</v>
      </c>
      <c r="B58" s="31" t="s">
        <v>83</v>
      </c>
      <c r="C58" s="28"/>
      <c r="D58" s="33">
        <v>1</v>
      </c>
      <c r="E58" s="33" t="s">
        <v>146</v>
      </c>
      <c r="F58" s="30"/>
      <c r="G58" s="25">
        <v>0</v>
      </c>
      <c r="H58" s="1">
        <f t="shared" si="6"/>
        <v>0</v>
      </c>
      <c r="I58" s="25">
        <v>0</v>
      </c>
      <c r="J58" s="1">
        <f t="shared" si="7"/>
        <v>0</v>
      </c>
      <c r="K58" s="1">
        <f t="shared" si="8"/>
        <v>0</v>
      </c>
      <c r="L58" s="1">
        <f t="shared" si="9"/>
        <v>0</v>
      </c>
      <c r="M58" s="1">
        <f t="shared" si="10"/>
        <v>0</v>
      </c>
      <c r="N58" s="1">
        <f t="shared" si="11"/>
        <v>0</v>
      </c>
      <c r="O58" s="2">
        <f t="shared" si="12"/>
        <v>0</v>
      </c>
    </row>
    <row r="59" spans="1:15" s="22" customFormat="1" ht="51" customHeight="1" x14ac:dyDescent="0.25">
      <c r="A59" s="32">
        <v>40</v>
      </c>
      <c r="B59" s="31" t="s">
        <v>84</v>
      </c>
      <c r="C59" s="28"/>
      <c r="D59" s="33">
        <v>1</v>
      </c>
      <c r="E59" s="33" t="s">
        <v>146</v>
      </c>
      <c r="F59" s="30"/>
      <c r="G59" s="25">
        <v>0</v>
      </c>
      <c r="H59" s="1">
        <f t="shared" si="6"/>
        <v>0</v>
      </c>
      <c r="I59" s="25">
        <v>0</v>
      </c>
      <c r="J59" s="1">
        <f t="shared" si="7"/>
        <v>0</v>
      </c>
      <c r="K59" s="1">
        <f t="shared" si="8"/>
        <v>0</v>
      </c>
      <c r="L59" s="1">
        <f t="shared" si="9"/>
        <v>0</v>
      </c>
      <c r="M59" s="1">
        <f t="shared" si="10"/>
        <v>0</v>
      </c>
      <c r="N59" s="1">
        <f t="shared" si="11"/>
        <v>0</v>
      </c>
      <c r="O59" s="2">
        <f t="shared" si="12"/>
        <v>0</v>
      </c>
    </row>
    <row r="60" spans="1:15" s="22" customFormat="1" ht="51" customHeight="1" x14ac:dyDescent="0.25">
      <c r="A60" s="32">
        <v>41</v>
      </c>
      <c r="B60" s="31" t="s">
        <v>85</v>
      </c>
      <c r="C60" s="28"/>
      <c r="D60" s="33">
        <v>3</v>
      </c>
      <c r="E60" s="33" t="s">
        <v>146</v>
      </c>
      <c r="F60" s="30"/>
      <c r="G60" s="25">
        <v>0</v>
      </c>
      <c r="H60" s="1">
        <f t="shared" si="6"/>
        <v>0</v>
      </c>
      <c r="I60" s="25">
        <v>0</v>
      </c>
      <c r="J60" s="1">
        <f t="shared" si="7"/>
        <v>0</v>
      </c>
      <c r="K60" s="1">
        <f t="shared" si="8"/>
        <v>0</v>
      </c>
      <c r="L60" s="1">
        <f t="shared" si="9"/>
        <v>0</v>
      </c>
      <c r="M60" s="1">
        <f t="shared" si="10"/>
        <v>0</v>
      </c>
      <c r="N60" s="1">
        <f t="shared" si="11"/>
        <v>0</v>
      </c>
      <c r="O60" s="2">
        <f t="shared" si="12"/>
        <v>0</v>
      </c>
    </row>
    <row r="61" spans="1:15" s="22" customFormat="1" ht="51" customHeight="1" x14ac:dyDescent="0.25">
      <c r="A61" s="32">
        <v>42</v>
      </c>
      <c r="B61" s="31" t="s">
        <v>86</v>
      </c>
      <c r="C61" s="28"/>
      <c r="D61" s="33">
        <v>2</v>
      </c>
      <c r="E61" s="33" t="s">
        <v>146</v>
      </c>
      <c r="F61" s="30"/>
      <c r="G61" s="25">
        <v>0</v>
      </c>
      <c r="H61" s="1">
        <f t="shared" si="6"/>
        <v>0</v>
      </c>
      <c r="I61" s="25">
        <v>0</v>
      </c>
      <c r="J61" s="1">
        <f t="shared" si="7"/>
        <v>0</v>
      </c>
      <c r="K61" s="1">
        <f t="shared" si="8"/>
        <v>0</v>
      </c>
      <c r="L61" s="1">
        <f t="shared" si="9"/>
        <v>0</v>
      </c>
      <c r="M61" s="1">
        <f t="shared" si="10"/>
        <v>0</v>
      </c>
      <c r="N61" s="1">
        <f t="shared" si="11"/>
        <v>0</v>
      </c>
      <c r="O61" s="2">
        <f t="shared" si="12"/>
        <v>0</v>
      </c>
    </row>
    <row r="62" spans="1:15" s="22" customFormat="1" ht="51" customHeight="1" x14ac:dyDescent="0.25">
      <c r="A62" s="32">
        <v>43</v>
      </c>
      <c r="B62" s="31" t="s">
        <v>87</v>
      </c>
      <c r="C62" s="28"/>
      <c r="D62" s="33">
        <v>1</v>
      </c>
      <c r="E62" s="33" t="s">
        <v>146</v>
      </c>
      <c r="F62" s="30"/>
      <c r="G62" s="25">
        <v>0</v>
      </c>
      <c r="H62" s="1">
        <f t="shared" si="6"/>
        <v>0</v>
      </c>
      <c r="I62" s="25">
        <v>0</v>
      </c>
      <c r="J62" s="1">
        <f t="shared" si="7"/>
        <v>0</v>
      </c>
      <c r="K62" s="1">
        <f t="shared" si="8"/>
        <v>0</v>
      </c>
      <c r="L62" s="1">
        <f t="shared" si="9"/>
        <v>0</v>
      </c>
      <c r="M62" s="1">
        <f t="shared" si="10"/>
        <v>0</v>
      </c>
      <c r="N62" s="1">
        <f t="shared" si="11"/>
        <v>0</v>
      </c>
      <c r="O62" s="2">
        <f t="shared" si="12"/>
        <v>0</v>
      </c>
    </row>
    <row r="63" spans="1:15" s="22" customFormat="1" ht="51" customHeight="1" x14ac:dyDescent="0.25">
      <c r="A63" s="32">
        <v>44</v>
      </c>
      <c r="B63" s="31" t="s">
        <v>88</v>
      </c>
      <c r="C63" s="28"/>
      <c r="D63" s="33">
        <v>1</v>
      </c>
      <c r="E63" s="33" t="s">
        <v>146</v>
      </c>
      <c r="F63" s="30"/>
      <c r="G63" s="25">
        <v>0</v>
      </c>
      <c r="H63" s="1">
        <f t="shared" si="6"/>
        <v>0</v>
      </c>
      <c r="I63" s="25">
        <v>0</v>
      </c>
      <c r="J63" s="1">
        <f t="shared" si="7"/>
        <v>0</v>
      </c>
      <c r="K63" s="1">
        <f t="shared" si="8"/>
        <v>0</v>
      </c>
      <c r="L63" s="1">
        <f t="shared" si="9"/>
        <v>0</v>
      </c>
      <c r="M63" s="1">
        <f t="shared" si="10"/>
        <v>0</v>
      </c>
      <c r="N63" s="1">
        <f t="shared" si="11"/>
        <v>0</v>
      </c>
      <c r="O63" s="2">
        <f t="shared" si="12"/>
        <v>0</v>
      </c>
    </row>
    <row r="64" spans="1:15" s="22" customFormat="1" ht="51" customHeight="1" x14ac:dyDescent="0.25">
      <c r="A64" s="32">
        <v>45</v>
      </c>
      <c r="B64" s="31" t="s">
        <v>89</v>
      </c>
      <c r="C64" s="28"/>
      <c r="D64" s="33">
        <v>1</v>
      </c>
      <c r="E64" s="33" t="s">
        <v>146</v>
      </c>
      <c r="F64" s="30"/>
      <c r="G64" s="25">
        <v>0</v>
      </c>
      <c r="H64" s="1">
        <f t="shared" si="6"/>
        <v>0</v>
      </c>
      <c r="I64" s="25">
        <v>0</v>
      </c>
      <c r="J64" s="1">
        <f t="shared" si="7"/>
        <v>0</v>
      </c>
      <c r="K64" s="1">
        <f t="shared" si="8"/>
        <v>0</v>
      </c>
      <c r="L64" s="1">
        <f t="shared" si="9"/>
        <v>0</v>
      </c>
      <c r="M64" s="1">
        <f t="shared" si="10"/>
        <v>0</v>
      </c>
      <c r="N64" s="1">
        <f t="shared" si="11"/>
        <v>0</v>
      </c>
      <c r="O64" s="2">
        <f t="shared" si="12"/>
        <v>0</v>
      </c>
    </row>
    <row r="65" spans="1:15" s="22" customFormat="1" ht="51" customHeight="1" x14ac:dyDescent="0.25">
      <c r="A65" s="32">
        <v>46</v>
      </c>
      <c r="B65" s="31" t="s">
        <v>90</v>
      </c>
      <c r="C65" s="28"/>
      <c r="D65" s="33">
        <v>2</v>
      </c>
      <c r="E65" s="33" t="s">
        <v>146</v>
      </c>
      <c r="F65" s="30"/>
      <c r="G65" s="25">
        <v>0</v>
      </c>
      <c r="H65" s="1">
        <f t="shared" si="6"/>
        <v>0</v>
      </c>
      <c r="I65" s="25">
        <v>0</v>
      </c>
      <c r="J65" s="1">
        <f t="shared" si="7"/>
        <v>0</v>
      </c>
      <c r="K65" s="1">
        <f t="shared" si="8"/>
        <v>0</v>
      </c>
      <c r="L65" s="1">
        <f t="shared" si="9"/>
        <v>0</v>
      </c>
      <c r="M65" s="1">
        <f t="shared" si="10"/>
        <v>0</v>
      </c>
      <c r="N65" s="1">
        <f t="shared" si="11"/>
        <v>0</v>
      </c>
      <c r="O65" s="2">
        <f t="shared" si="12"/>
        <v>0</v>
      </c>
    </row>
    <row r="66" spans="1:15" s="22" customFormat="1" ht="51" customHeight="1" x14ac:dyDescent="0.25">
      <c r="A66" s="32">
        <v>47</v>
      </c>
      <c r="B66" s="31" t="s">
        <v>91</v>
      </c>
      <c r="C66" s="28"/>
      <c r="D66" s="33">
        <v>1</v>
      </c>
      <c r="E66" s="33" t="s">
        <v>146</v>
      </c>
      <c r="F66" s="30"/>
      <c r="G66" s="25">
        <v>0</v>
      </c>
      <c r="H66" s="1">
        <f t="shared" si="6"/>
        <v>0</v>
      </c>
      <c r="I66" s="25">
        <v>0</v>
      </c>
      <c r="J66" s="1">
        <f t="shared" si="7"/>
        <v>0</v>
      </c>
      <c r="K66" s="1">
        <f t="shared" si="8"/>
        <v>0</v>
      </c>
      <c r="L66" s="1">
        <f t="shared" si="9"/>
        <v>0</v>
      </c>
      <c r="M66" s="1">
        <f t="shared" si="10"/>
        <v>0</v>
      </c>
      <c r="N66" s="1">
        <f t="shared" si="11"/>
        <v>0</v>
      </c>
      <c r="O66" s="2">
        <f t="shared" si="12"/>
        <v>0</v>
      </c>
    </row>
    <row r="67" spans="1:15" s="22" customFormat="1" ht="51" customHeight="1" x14ac:dyDescent="0.25">
      <c r="A67" s="32">
        <v>48</v>
      </c>
      <c r="B67" s="31" t="s">
        <v>92</v>
      </c>
      <c r="C67" s="28"/>
      <c r="D67" s="33">
        <v>1</v>
      </c>
      <c r="E67" s="33" t="s">
        <v>146</v>
      </c>
      <c r="F67" s="30"/>
      <c r="G67" s="25">
        <v>0</v>
      </c>
      <c r="H67" s="1">
        <f t="shared" si="6"/>
        <v>0</v>
      </c>
      <c r="I67" s="25">
        <v>0</v>
      </c>
      <c r="J67" s="1">
        <f t="shared" si="7"/>
        <v>0</v>
      </c>
      <c r="K67" s="1">
        <f t="shared" si="8"/>
        <v>0</v>
      </c>
      <c r="L67" s="1">
        <f t="shared" si="9"/>
        <v>0</v>
      </c>
      <c r="M67" s="1">
        <f t="shared" si="10"/>
        <v>0</v>
      </c>
      <c r="N67" s="1">
        <f t="shared" si="11"/>
        <v>0</v>
      </c>
      <c r="O67" s="2">
        <f t="shared" si="12"/>
        <v>0</v>
      </c>
    </row>
    <row r="68" spans="1:15" s="22" customFormat="1" ht="51" customHeight="1" x14ac:dyDescent="0.25">
      <c r="A68" s="32">
        <v>49</v>
      </c>
      <c r="B68" s="31" t="s">
        <v>93</v>
      </c>
      <c r="C68" s="28"/>
      <c r="D68" s="33">
        <v>4</v>
      </c>
      <c r="E68" s="33" t="s">
        <v>146</v>
      </c>
      <c r="F68" s="30"/>
      <c r="G68" s="25">
        <v>0</v>
      </c>
      <c r="H68" s="1">
        <f t="shared" si="6"/>
        <v>0</v>
      </c>
      <c r="I68" s="25">
        <v>0</v>
      </c>
      <c r="J68" s="1">
        <f t="shared" si="7"/>
        <v>0</v>
      </c>
      <c r="K68" s="1">
        <f t="shared" si="8"/>
        <v>0</v>
      </c>
      <c r="L68" s="1">
        <f t="shared" si="9"/>
        <v>0</v>
      </c>
      <c r="M68" s="1">
        <f t="shared" si="10"/>
        <v>0</v>
      </c>
      <c r="N68" s="1">
        <f t="shared" si="11"/>
        <v>0</v>
      </c>
      <c r="O68" s="2">
        <f t="shared" si="12"/>
        <v>0</v>
      </c>
    </row>
    <row r="69" spans="1:15" s="22" customFormat="1" ht="51" customHeight="1" x14ac:dyDescent="0.25">
      <c r="A69" s="32">
        <v>50</v>
      </c>
      <c r="B69" s="31" t="s">
        <v>94</v>
      </c>
      <c r="C69" s="28"/>
      <c r="D69" s="33">
        <v>5</v>
      </c>
      <c r="E69" s="33" t="s">
        <v>146</v>
      </c>
      <c r="F69" s="30"/>
      <c r="G69" s="25">
        <v>0</v>
      </c>
      <c r="H69" s="1">
        <f t="shared" si="6"/>
        <v>0</v>
      </c>
      <c r="I69" s="25">
        <v>0</v>
      </c>
      <c r="J69" s="1">
        <f t="shared" si="7"/>
        <v>0</v>
      </c>
      <c r="K69" s="1">
        <f t="shared" si="8"/>
        <v>0</v>
      </c>
      <c r="L69" s="1">
        <f t="shared" si="9"/>
        <v>0</v>
      </c>
      <c r="M69" s="1">
        <f t="shared" si="10"/>
        <v>0</v>
      </c>
      <c r="N69" s="1">
        <f t="shared" si="11"/>
        <v>0</v>
      </c>
      <c r="O69" s="2">
        <f t="shared" si="12"/>
        <v>0</v>
      </c>
    </row>
    <row r="70" spans="1:15" s="22" customFormat="1" ht="51" customHeight="1" x14ac:dyDescent="0.25">
      <c r="A70" s="32">
        <v>51</v>
      </c>
      <c r="B70" s="31" t="s">
        <v>95</v>
      </c>
      <c r="C70" s="28"/>
      <c r="D70" s="33">
        <v>1</v>
      </c>
      <c r="E70" s="33" t="s">
        <v>146</v>
      </c>
      <c r="F70" s="30"/>
      <c r="G70" s="25">
        <v>0</v>
      </c>
      <c r="H70" s="1">
        <f t="shared" si="6"/>
        <v>0</v>
      </c>
      <c r="I70" s="25">
        <v>0</v>
      </c>
      <c r="J70" s="1">
        <f t="shared" si="7"/>
        <v>0</v>
      </c>
      <c r="K70" s="1">
        <f t="shared" si="8"/>
        <v>0</v>
      </c>
      <c r="L70" s="1">
        <f t="shared" si="9"/>
        <v>0</v>
      </c>
      <c r="M70" s="1">
        <f t="shared" si="10"/>
        <v>0</v>
      </c>
      <c r="N70" s="1">
        <f t="shared" si="11"/>
        <v>0</v>
      </c>
      <c r="O70" s="2">
        <f t="shared" si="12"/>
        <v>0</v>
      </c>
    </row>
    <row r="71" spans="1:15" s="22" customFormat="1" ht="51" customHeight="1" x14ac:dyDescent="0.25">
      <c r="A71" s="32">
        <v>52</v>
      </c>
      <c r="B71" s="31" t="s">
        <v>96</v>
      </c>
      <c r="C71" s="28"/>
      <c r="D71" s="33">
        <v>2</v>
      </c>
      <c r="E71" s="33" t="s">
        <v>146</v>
      </c>
      <c r="F71" s="30"/>
      <c r="G71" s="25">
        <v>0</v>
      </c>
      <c r="H71" s="1">
        <f t="shared" si="6"/>
        <v>0</v>
      </c>
      <c r="I71" s="25">
        <v>0</v>
      </c>
      <c r="J71" s="1">
        <f t="shared" si="7"/>
        <v>0</v>
      </c>
      <c r="K71" s="1">
        <f t="shared" si="8"/>
        <v>0</v>
      </c>
      <c r="L71" s="1">
        <f t="shared" si="9"/>
        <v>0</v>
      </c>
      <c r="M71" s="1">
        <f t="shared" si="10"/>
        <v>0</v>
      </c>
      <c r="N71" s="1">
        <f t="shared" si="11"/>
        <v>0</v>
      </c>
      <c r="O71" s="2">
        <f t="shared" si="12"/>
        <v>0</v>
      </c>
    </row>
    <row r="72" spans="1:15" s="22" customFormat="1" ht="51" customHeight="1" x14ac:dyDescent="0.25">
      <c r="A72" s="32">
        <v>53</v>
      </c>
      <c r="B72" s="31" t="s">
        <v>97</v>
      </c>
      <c r="C72" s="28"/>
      <c r="D72" s="33">
        <v>2</v>
      </c>
      <c r="E72" s="33" t="s">
        <v>146</v>
      </c>
      <c r="F72" s="30"/>
      <c r="G72" s="25">
        <v>0</v>
      </c>
      <c r="H72" s="1">
        <f t="shared" si="6"/>
        <v>0</v>
      </c>
      <c r="I72" s="25">
        <v>0</v>
      </c>
      <c r="J72" s="1">
        <f t="shared" si="7"/>
        <v>0</v>
      </c>
      <c r="K72" s="1">
        <f t="shared" si="8"/>
        <v>0</v>
      </c>
      <c r="L72" s="1">
        <f t="shared" si="9"/>
        <v>0</v>
      </c>
      <c r="M72" s="1">
        <f t="shared" si="10"/>
        <v>0</v>
      </c>
      <c r="N72" s="1">
        <f t="shared" si="11"/>
        <v>0</v>
      </c>
      <c r="O72" s="2">
        <f t="shared" si="12"/>
        <v>0</v>
      </c>
    </row>
    <row r="73" spans="1:15" s="22" customFormat="1" ht="51" customHeight="1" x14ac:dyDescent="0.25">
      <c r="A73" s="32">
        <v>54</v>
      </c>
      <c r="B73" s="31" t="s">
        <v>98</v>
      </c>
      <c r="C73" s="28"/>
      <c r="D73" s="33">
        <v>1</v>
      </c>
      <c r="E73" s="33" t="s">
        <v>146</v>
      </c>
      <c r="F73" s="30"/>
      <c r="G73" s="25">
        <v>0</v>
      </c>
      <c r="H73" s="1">
        <f t="shared" si="6"/>
        <v>0</v>
      </c>
      <c r="I73" s="25">
        <v>0</v>
      </c>
      <c r="J73" s="1">
        <f t="shared" si="7"/>
        <v>0</v>
      </c>
      <c r="K73" s="1">
        <f t="shared" si="8"/>
        <v>0</v>
      </c>
      <c r="L73" s="1">
        <f t="shared" si="9"/>
        <v>0</v>
      </c>
      <c r="M73" s="1">
        <f t="shared" si="10"/>
        <v>0</v>
      </c>
      <c r="N73" s="1">
        <f t="shared" si="11"/>
        <v>0</v>
      </c>
      <c r="O73" s="2">
        <f t="shared" si="12"/>
        <v>0</v>
      </c>
    </row>
    <row r="74" spans="1:15" s="22" customFormat="1" ht="51" customHeight="1" x14ac:dyDescent="0.25">
      <c r="A74" s="32">
        <v>55</v>
      </c>
      <c r="B74" s="31" t="s">
        <v>99</v>
      </c>
      <c r="C74" s="28"/>
      <c r="D74" s="33">
        <v>1</v>
      </c>
      <c r="E74" s="33" t="s">
        <v>146</v>
      </c>
      <c r="F74" s="30"/>
      <c r="G74" s="25">
        <v>0</v>
      </c>
      <c r="H74" s="1">
        <f t="shared" si="6"/>
        <v>0</v>
      </c>
      <c r="I74" s="25">
        <v>0</v>
      </c>
      <c r="J74" s="1">
        <f t="shared" si="7"/>
        <v>0</v>
      </c>
      <c r="K74" s="1">
        <f t="shared" si="8"/>
        <v>0</v>
      </c>
      <c r="L74" s="1">
        <f t="shared" si="9"/>
        <v>0</v>
      </c>
      <c r="M74" s="1">
        <f t="shared" si="10"/>
        <v>0</v>
      </c>
      <c r="N74" s="1">
        <f t="shared" si="11"/>
        <v>0</v>
      </c>
      <c r="O74" s="2">
        <f t="shared" si="12"/>
        <v>0</v>
      </c>
    </row>
    <row r="75" spans="1:15" s="22" customFormat="1" ht="51" customHeight="1" x14ac:dyDescent="0.25">
      <c r="A75" s="32">
        <v>56</v>
      </c>
      <c r="B75" s="31" t="s">
        <v>100</v>
      </c>
      <c r="C75" s="28"/>
      <c r="D75" s="33">
        <v>5</v>
      </c>
      <c r="E75" s="33" t="s">
        <v>146</v>
      </c>
      <c r="F75" s="30"/>
      <c r="G75" s="25">
        <v>0</v>
      </c>
      <c r="H75" s="1">
        <f t="shared" si="6"/>
        <v>0</v>
      </c>
      <c r="I75" s="25">
        <v>0</v>
      </c>
      <c r="J75" s="1">
        <f t="shared" si="7"/>
        <v>0</v>
      </c>
      <c r="K75" s="1">
        <f t="shared" si="8"/>
        <v>0</v>
      </c>
      <c r="L75" s="1">
        <f t="shared" si="9"/>
        <v>0</v>
      </c>
      <c r="M75" s="1">
        <f t="shared" si="10"/>
        <v>0</v>
      </c>
      <c r="N75" s="1">
        <f t="shared" si="11"/>
        <v>0</v>
      </c>
      <c r="O75" s="2">
        <f t="shared" si="12"/>
        <v>0</v>
      </c>
    </row>
    <row r="76" spans="1:15" s="22" customFormat="1" ht="51" customHeight="1" x14ac:dyDescent="0.25">
      <c r="A76" s="32">
        <v>57</v>
      </c>
      <c r="B76" s="31" t="s">
        <v>101</v>
      </c>
      <c r="C76" s="28"/>
      <c r="D76" s="33">
        <v>5</v>
      </c>
      <c r="E76" s="33" t="s">
        <v>146</v>
      </c>
      <c r="F76" s="30"/>
      <c r="G76" s="25">
        <v>0</v>
      </c>
      <c r="H76" s="1">
        <f t="shared" si="6"/>
        <v>0</v>
      </c>
      <c r="I76" s="25">
        <v>0</v>
      </c>
      <c r="J76" s="1">
        <f t="shared" si="7"/>
        <v>0</v>
      </c>
      <c r="K76" s="1">
        <f t="shared" si="8"/>
        <v>0</v>
      </c>
      <c r="L76" s="1">
        <f t="shared" si="9"/>
        <v>0</v>
      </c>
      <c r="M76" s="1">
        <f t="shared" si="10"/>
        <v>0</v>
      </c>
      <c r="N76" s="1">
        <f t="shared" si="11"/>
        <v>0</v>
      </c>
      <c r="O76" s="2">
        <f t="shared" si="12"/>
        <v>0</v>
      </c>
    </row>
    <row r="77" spans="1:15" s="22" customFormat="1" ht="51" customHeight="1" x14ac:dyDescent="0.25">
      <c r="A77" s="32">
        <v>58</v>
      </c>
      <c r="B77" s="31" t="s">
        <v>102</v>
      </c>
      <c r="C77" s="28"/>
      <c r="D77" s="33">
        <v>5</v>
      </c>
      <c r="E77" s="33" t="s">
        <v>146</v>
      </c>
      <c r="F77" s="30"/>
      <c r="G77" s="25">
        <v>0</v>
      </c>
      <c r="H77" s="1">
        <f t="shared" si="6"/>
        <v>0</v>
      </c>
      <c r="I77" s="25">
        <v>0</v>
      </c>
      <c r="J77" s="1">
        <f t="shared" si="7"/>
        <v>0</v>
      </c>
      <c r="K77" s="1">
        <f t="shared" si="8"/>
        <v>0</v>
      </c>
      <c r="L77" s="1">
        <f t="shared" si="9"/>
        <v>0</v>
      </c>
      <c r="M77" s="1">
        <f t="shared" si="10"/>
        <v>0</v>
      </c>
      <c r="N77" s="1">
        <f t="shared" si="11"/>
        <v>0</v>
      </c>
      <c r="O77" s="2">
        <f t="shared" si="12"/>
        <v>0</v>
      </c>
    </row>
    <row r="78" spans="1:15" s="22" customFormat="1" ht="51" customHeight="1" x14ac:dyDescent="0.25">
      <c r="A78" s="32">
        <v>59</v>
      </c>
      <c r="B78" s="31" t="s">
        <v>103</v>
      </c>
      <c r="C78" s="28"/>
      <c r="D78" s="33">
        <v>1</v>
      </c>
      <c r="E78" s="33" t="s">
        <v>146</v>
      </c>
      <c r="F78" s="30"/>
      <c r="G78" s="25">
        <v>0</v>
      </c>
      <c r="H78" s="1">
        <f t="shared" si="6"/>
        <v>0</v>
      </c>
      <c r="I78" s="25">
        <v>0</v>
      </c>
      <c r="J78" s="1">
        <f t="shared" si="7"/>
        <v>0</v>
      </c>
      <c r="K78" s="1">
        <f t="shared" si="8"/>
        <v>0</v>
      </c>
      <c r="L78" s="1">
        <f t="shared" si="9"/>
        <v>0</v>
      </c>
      <c r="M78" s="1">
        <f t="shared" si="10"/>
        <v>0</v>
      </c>
      <c r="N78" s="1">
        <f t="shared" si="11"/>
        <v>0</v>
      </c>
      <c r="O78" s="2">
        <f t="shared" si="12"/>
        <v>0</v>
      </c>
    </row>
    <row r="79" spans="1:15" s="22" customFormat="1" ht="51" customHeight="1" x14ac:dyDescent="0.25">
      <c r="A79" s="32">
        <v>60</v>
      </c>
      <c r="B79" s="31" t="s">
        <v>104</v>
      </c>
      <c r="C79" s="28"/>
      <c r="D79" s="33">
        <v>2</v>
      </c>
      <c r="E79" s="33" t="s">
        <v>146</v>
      </c>
      <c r="F79" s="30"/>
      <c r="G79" s="25">
        <v>0</v>
      </c>
      <c r="H79" s="1">
        <f t="shared" si="6"/>
        <v>0</v>
      </c>
      <c r="I79" s="25">
        <v>0</v>
      </c>
      <c r="J79" s="1">
        <f t="shared" si="7"/>
        <v>0</v>
      </c>
      <c r="K79" s="1">
        <f t="shared" si="8"/>
        <v>0</v>
      </c>
      <c r="L79" s="1">
        <f t="shared" si="9"/>
        <v>0</v>
      </c>
      <c r="M79" s="1">
        <f t="shared" si="10"/>
        <v>0</v>
      </c>
      <c r="N79" s="1">
        <f t="shared" si="11"/>
        <v>0</v>
      </c>
      <c r="O79" s="2">
        <f t="shared" si="12"/>
        <v>0</v>
      </c>
    </row>
    <row r="80" spans="1:15" s="22" customFormat="1" ht="51" customHeight="1" x14ac:dyDescent="0.25">
      <c r="A80" s="32">
        <v>61</v>
      </c>
      <c r="B80" s="31" t="s">
        <v>105</v>
      </c>
      <c r="C80" s="28"/>
      <c r="D80" s="33">
        <v>2</v>
      </c>
      <c r="E80" s="33" t="s">
        <v>146</v>
      </c>
      <c r="F80" s="30"/>
      <c r="G80" s="25">
        <v>0</v>
      </c>
      <c r="H80" s="1">
        <f t="shared" si="6"/>
        <v>0</v>
      </c>
      <c r="I80" s="25">
        <v>0</v>
      </c>
      <c r="J80" s="1">
        <f t="shared" si="7"/>
        <v>0</v>
      </c>
      <c r="K80" s="1">
        <f t="shared" si="8"/>
        <v>0</v>
      </c>
      <c r="L80" s="1">
        <f t="shared" si="9"/>
        <v>0</v>
      </c>
      <c r="M80" s="1">
        <f t="shared" si="10"/>
        <v>0</v>
      </c>
      <c r="N80" s="1">
        <f t="shared" si="11"/>
        <v>0</v>
      </c>
      <c r="O80" s="2">
        <f t="shared" si="12"/>
        <v>0</v>
      </c>
    </row>
    <row r="81" spans="1:15" s="22" customFormat="1" ht="51" customHeight="1" x14ac:dyDescent="0.25">
      <c r="A81" s="32">
        <v>62</v>
      </c>
      <c r="B81" s="31" t="s">
        <v>106</v>
      </c>
      <c r="C81" s="28"/>
      <c r="D81" s="33">
        <v>1</v>
      </c>
      <c r="E81" s="33" t="s">
        <v>146</v>
      </c>
      <c r="F81" s="30"/>
      <c r="G81" s="25">
        <v>0</v>
      </c>
      <c r="H81" s="1">
        <f t="shared" si="6"/>
        <v>0</v>
      </c>
      <c r="I81" s="25">
        <v>0</v>
      </c>
      <c r="J81" s="1">
        <f t="shared" si="7"/>
        <v>0</v>
      </c>
      <c r="K81" s="1">
        <f t="shared" si="8"/>
        <v>0</v>
      </c>
      <c r="L81" s="1">
        <f t="shared" si="9"/>
        <v>0</v>
      </c>
      <c r="M81" s="1">
        <f t="shared" si="10"/>
        <v>0</v>
      </c>
      <c r="N81" s="1">
        <f t="shared" si="11"/>
        <v>0</v>
      </c>
      <c r="O81" s="2">
        <f t="shared" si="12"/>
        <v>0</v>
      </c>
    </row>
    <row r="82" spans="1:15" s="22" customFormat="1" ht="51" customHeight="1" x14ac:dyDescent="0.25">
      <c r="A82" s="32">
        <v>63</v>
      </c>
      <c r="B82" s="31" t="s">
        <v>107</v>
      </c>
      <c r="C82" s="28"/>
      <c r="D82" s="33">
        <v>10</v>
      </c>
      <c r="E82" s="33" t="s">
        <v>146</v>
      </c>
      <c r="F82" s="30"/>
      <c r="G82" s="25">
        <v>0</v>
      </c>
      <c r="H82" s="1">
        <f t="shared" si="6"/>
        <v>0</v>
      </c>
      <c r="I82" s="25">
        <v>0</v>
      </c>
      <c r="J82" s="1">
        <f t="shared" si="7"/>
        <v>0</v>
      </c>
      <c r="K82" s="1">
        <f t="shared" si="8"/>
        <v>0</v>
      </c>
      <c r="L82" s="1">
        <f t="shared" si="9"/>
        <v>0</v>
      </c>
      <c r="M82" s="1">
        <f t="shared" si="10"/>
        <v>0</v>
      </c>
      <c r="N82" s="1">
        <f t="shared" si="11"/>
        <v>0</v>
      </c>
      <c r="O82" s="2">
        <f t="shared" si="12"/>
        <v>0</v>
      </c>
    </row>
    <row r="83" spans="1:15" s="22" customFormat="1" ht="51" customHeight="1" x14ac:dyDescent="0.25">
      <c r="A83" s="32">
        <v>64</v>
      </c>
      <c r="B83" s="31" t="s">
        <v>107</v>
      </c>
      <c r="C83" s="28"/>
      <c r="D83" s="33">
        <v>10</v>
      </c>
      <c r="E83" s="33" t="s">
        <v>146</v>
      </c>
      <c r="F83" s="30"/>
      <c r="G83" s="25">
        <v>0</v>
      </c>
      <c r="H83" s="1">
        <f t="shared" si="6"/>
        <v>0</v>
      </c>
      <c r="I83" s="25">
        <v>0</v>
      </c>
      <c r="J83" s="1">
        <f t="shared" si="7"/>
        <v>0</v>
      </c>
      <c r="K83" s="1">
        <f t="shared" si="8"/>
        <v>0</v>
      </c>
      <c r="L83" s="1">
        <f t="shared" si="9"/>
        <v>0</v>
      </c>
      <c r="M83" s="1">
        <f t="shared" si="10"/>
        <v>0</v>
      </c>
      <c r="N83" s="1">
        <f t="shared" si="11"/>
        <v>0</v>
      </c>
      <c r="O83" s="2">
        <f t="shared" si="12"/>
        <v>0</v>
      </c>
    </row>
    <row r="84" spans="1:15" s="22" customFormat="1" ht="51" customHeight="1" x14ac:dyDescent="0.25">
      <c r="A84" s="32">
        <v>65</v>
      </c>
      <c r="B84" s="31" t="s">
        <v>108</v>
      </c>
      <c r="C84" s="28"/>
      <c r="D84" s="33">
        <v>10</v>
      </c>
      <c r="E84" s="33" t="s">
        <v>146</v>
      </c>
      <c r="F84" s="30"/>
      <c r="G84" s="25">
        <v>0</v>
      </c>
      <c r="H84" s="1">
        <f t="shared" si="6"/>
        <v>0</v>
      </c>
      <c r="I84" s="25">
        <v>0</v>
      </c>
      <c r="J84" s="1">
        <f t="shared" si="7"/>
        <v>0</v>
      </c>
      <c r="K84" s="1">
        <f t="shared" si="8"/>
        <v>0</v>
      </c>
      <c r="L84" s="1">
        <f t="shared" si="9"/>
        <v>0</v>
      </c>
      <c r="M84" s="1">
        <f t="shared" si="10"/>
        <v>0</v>
      </c>
      <c r="N84" s="1">
        <f t="shared" si="11"/>
        <v>0</v>
      </c>
      <c r="O84" s="2">
        <f t="shared" si="12"/>
        <v>0</v>
      </c>
    </row>
    <row r="85" spans="1:15" s="22" customFormat="1" ht="51" customHeight="1" x14ac:dyDescent="0.25">
      <c r="A85" s="32">
        <v>66</v>
      </c>
      <c r="B85" s="31" t="s">
        <v>109</v>
      </c>
      <c r="C85" s="28"/>
      <c r="D85" s="33">
        <v>1</v>
      </c>
      <c r="E85" s="33" t="s">
        <v>146</v>
      </c>
      <c r="F85" s="30"/>
      <c r="G85" s="25">
        <v>0</v>
      </c>
      <c r="H85" s="1">
        <f t="shared" ref="H85:H135" si="13">+ROUND(F85*G85,0)</f>
        <v>0</v>
      </c>
      <c r="I85" s="25">
        <v>0</v>
      </c>
      <c r="J85" s="1">
        <f t="shared" ref="J85:J135" si="14">ROUND(F85*I85,0)</f>
        <v>0</v>
      </c>
      <c r="K85" s="1">
        <f t="shared" ref="K85:K135" si="15">ROUND(F85+H85+J85,0)</f>
        <v>0</v>
      </c>
      <c r="L85" s="1">
        <f t="shared" ref="L85:L135" si="16">ROUND(F85*D85,0)</f>
        <v>0</v>
      </c>
      <c r="M85" s="1">
        <f t="shared" ref="M85:M135" si="17">ROUND(L85*G85,0)</f>
        <v>0</v>
      </c>
      <c r="N85" s="1">
        <f t="shared" ref="N85:N135" si="18">ROUND(L85*I85,0)</f>
        <v>0</v>
      </c>
      <c r="O85" s="2">
        <f t="shared" ref="O85:O135" si="19">ROUND(L85+N85+M85,0)</f>
        <v>0</v>
      </c>
    </row>
    <row r="86" spans="1:15" s="22" customFormat="1" ht="51" customHeight="1" x14ac:dyDescent="0.25">
      <c r="A86" s="32">
        <v>67</v>
      </c>
      <c r="B86" s="31" t="s">
        <v>110</v>
      </c>
      <c r="C86" s="28"/>
      <c r="D86" s="33">
        <v>2</v>
      </c>
      <c r="E86" s="33" t="s">
        <v>146</v>
      </c>
      <c r="F86" s="30"/>
      <c r="G86" s="25">
        <v>0</v>
      </c>
      <c r="H86" s="1">
        <f t="shared" si="13"/>
        <v>0</v>
      </c>
      <c r="I86" s="25">
        <v>0</v>
      </c>
      <c r="J86" s="1">
        <f t="shared" si="14"/>
        <v>0</v>
      </c>
      <c r="K86" s="1">
        <f t="shared" si="15"/>
        <v>0</v>
      </c>
      <c r="L86" s="1">
        <f t="shared" si="16"/>
        <v>0</v>
      </c>
      <c r="M86" s="1">
        <f t="shared" si="17"/>
        <v>0</v>
      </c>
      <c r="N86" s="1">
        <f t="shared" si="18"/>
        <v>0</v>
      </c>
      <c r="O86" s="2">
        <f t="shared" si="19"/>
        <v>0</v>
      </c>
    </row>
    <row r="87" spans="1:15" s="22" customFormat="1" ht="51" customHeight="1" x14ac:dyDescent="0.25">
      <c r="A87" s="32">
        <v>68</v>
      </c>
      <c r="B87" s="31" t="s">
        <v>111</v>
      </c>
      <c r="C87" s="28"/>
      <c r="D87" s="33">
        <v>5</v>
      </c>
      <c r="E87" s="33" t="s">
        <v>146</v>
      </c>
      <c r="F87" s="30"/>
      <c r="G87" s="25">
        <v>0</v>
      </c>
      <c r="H87" s="1">
        <f t="shared" si="13"/>
        <v>0</v>
      </c>
      <c r="I87" s="25">
        <v>0</v>
      </c>
      <c r="J87" s="1">
        <f t="shared" si="14"/>
        <v>0</v>
      </c>
      <c r="K87" s="1">
        <f t="shared" si="15"/>
        <v>0</v>
      </c>
      <c r="L87" s="1">
        <f t="shared" si="16"/>
        <v>0</v>
      </c>
      <c r="M87" s="1">
        <f t="shared" si="17"/>
        <v>0</v>
      </c>
      <c r="N87" s="1">
        <f t="shared" si="18"/>
        <v>0</v>
      </c>
      <c r="O87" s="2">
        <f t="shared" si="19"/>
        <v>0</v>
      </c>
    </row>
    <row r="88" spans="1:15" s="22" customFormat="1" ht="51" customHeight="1" x14ac:dyDescent="0.25">
      <c r="A88" s="32">
        <v>69</v>
      </c>
      <c r="B88" s="31" t="s">
        <v>112</v>
      </c>
      <c r="C88" s="28"/>
      <c r="D88" s="33">
        <v>1</v>
      </c>
      <c r="E88" s="33" t="s">
        <v>146</v>
      </c>
      <c r="F88" s="30"/>
      <c r="G88" s="25">
        <v>0</v>
      </c>
      <c r="H88" s="1">
        <f t="shared" si="13"/>
        <v>0</v>
      </c>
      <c r="I88" s="25">
        <v>0</v>
      </c>
      <c r="J88" s="1">
        <f t="shared" si="14"/>
        <v>0</v>
      </c>
      <c r="K88" s="1">
        <f t="shared" si="15"/>
        <v>0</v>
      </c>
      <c r="L88" s="1">
        <f t="shared" si="16"/>
        <v>0</v>
      </c>
      <c r="M88" s="1">
        <f t="shared" si="17"/>
        <v>0</v>
      </c>
      <c r="N88" s="1">
        <f t="shared" si="18"/>
        <v>0</v>
      </c>
      <c r="O88" s="2">
        <f t="shared" si="19"/>
        <v>0</v>
      </c>
    </row>
    <row r="89" spans="1:15" s="22" customFormat="1" ht="51" customHeight="1" x14ac:dyDescent="0.25">
      <c r="A89" s="32">
        <v>70</v>
      </c>
      <c r="B89" s="31" t="s">
        <v>113</v>
      </c>
      <c r="C89" s="28"/>
      <c r="D89" s="33">
        <v>5</v>
      </c>
      <c r="E89" s="33" t="s">
        <v>146</v>
      </c>
      <c r="F89" s="30"/>
      <c r="G89" s="25">
        <v>0</v>
      </c>
      <c r="H89" s="1">
        <f t="shared" si="13"/>
        <v>0</v>
      </c>
      <c r="I89" s="25">
        <v>0</v>
      </c>
      <c r="J89" s="1">
        <f t="shared" si="14"/>
        <v>0</v>
      </c>
      <c r="K89" s="1">
        <f t="shared" si="15"/>
        <v>0</v>
      </c>
      <c r="L89" s="1">
        <f t="shared" si="16"/>
        <v>0</v>
      </c>
      <c r="M89" s="1">
        <f t="shared" si="17"/>
        <v>0</v>
      </c>
      <c r="N89" s="1">
        <f t="shared" si="18"/>
        <v>0</v>
      </c>
      <c r="O89" s="2">
        <f t="shared" si="19"/>
        <v>0</v>
      </c>
    </row>
    <row r="90" spans="1:15" s="22" customFormat="1" ht="51" customHeight="1" x14ac:dyDescent="0.25">
      <c r="A90" s="32">
        <v>71</v>
      </c>
      <c r="B90" s="31" t="s">
        <v>114</v>
      </c>
      <c r="C90" s="28"/>
      <c r="D90" s="33">
        <v>8</v>
      </c>
      <c r="E90" s="33" t="s">
        <v>146</v>
      </c>
      <c r="F90" s="30"/>
      <c r="G90" s="25">
        <v>0</v>
      </c>
      <c r="H90" s="1">
        <f t="shared" si="13"/>
        <v>0</v>
      </c>
      <c r="I90" s="25">
        <v>0</v>
      </c>
      <c r="J90" s="1">
        <f t="shared" si="14"/>
        <v>0</v>
      </c>
      <c r="K90" s="1">
        <f t="shared" si="15"/>
        <v>0</v>
      </c>
      <c r="L90" s="1">
        <f t="shared" si="16"/>
        <v>0</v>
      </c>
      <c r="M90" s="1">
        <f t="shared" si="17"/>
        <v>0</v>
      </c>
      <c r="N90" s="1">
        <f t="shared" si="18"/>
        <v>0</v>
      </c>
      <c r="O90" s="2">
        <f t="shared" si="19"/>
        <v>0</v>
      </c>
    </row>
    <row r="91" spans="1:15" s="22" customFormat="1" ht="51" customHeight="1" x14ac:dyDescent="0.25">
      <c r="A91" s="32">
        <v>72</v>
      </c>
      <c r="B91" s="31" t="s">
        <v>115</v>
      </c>
      <c r="C91" s="28"/>
      <c r="D91" s="33">
        <v>6</v>
      </c>
      <c r="E91" s="33" t="s">
        <v>146</v>
      </c>
      <c r="F91" s="30"/>
      <c r="G91" s="25">
        <v>0</v>
      </c>
      <c r="H91" s="1">
        <f t="shared" si="13"/>
        <v>0</v>
      </c>
      <c r="I91" s="25">
        <v>0</v>
      </c>
      <c r="J91" s="1">
        <f t="shared" si="14"/>
        <v>0</v>
      </c>
      <c r="K91" s="1">
        <f t="shared" si="15"/>
        <v>0</v>
      </c>
      <c r="L91" s="1">
        <f t="shared" si="16"/>
        <v>0</v>
      </c>
      <c r="M91" s="1">
        <f t="shared" si="17"/>
        <v>0</v>
      </c>
      <c r="N91" s="1">
        <f t="shared" si="18"/>
        <v>0</v>
      </c>
      <c r="O91" s="2">
        <f t="shared" si="19"/>
        <v>0</v>
      </c>
    </row>
    <row r="92" spans="1:15" s="22" customFormat="1" ht="51" customHeight="1" x14ac:dyDescent="0.25">
      <c r="A92" s="32">
        <v>73</v>
      </c>
      <c r="B92" s="31" t="s">
        <v>116</v>
      </c>
      <c r="C92" s="28"/>
      <c r="D92" s="33">
        <v>15</v>
      </c>
      <c r="E92" s="33" t="s">
        <v>146</v>
      </c>
      <c r="F92" s="30"/>
      <c r="G92" s="25">
        <v>0</v>
      </c>
      <c r="H92" s="1">
        <f t="shared" si="13"/>
        <v>0</v>
      </c>
      <c r="I92" s="25">
        <v>0</v>
      </c>
      <c r="J92" s="1">
        <f t="shared" si="14"/>
        <v>0</v>
      </c>
      <c r="K92" s="1">
        <f t="shared" si="15"/>
        <v>0</v>
      </c>
      <c r="L92" s="1">
        <f t="shared" si="16"/>
        <v>0</v>
      </c>
      <c r="M92" s="1">
        <f t="shared" si="17"/>
        <v>0</v>
      </c>
      <c r="N92" s="1">
        <f t="shared" si="18"/>
        <v>0</v>
      </c>
      <c r="O92" s="2">
        <f t="shared" si="19"/>
        <v>0</v>
      </c>
    </row>
    <row r="93" spans="1:15" s="22" customFormat="1" ht="51" customHeight="1" x14ac:dyDescent="0.25">
      <c r="A93" s="32">
        <v>74</v>
      </c>
      <c r="B93" s="31" t="s">
        <v>117</v>
      </c>
      <c r="C93" s="28"/>
      <c r="D93" s="33">
        <v>2</v>
      </c>
      <c r="E93" s="33" t="s">
        <v>146</v>
      </c>
      <c r="F93" s="30"/>
      <c r="G93" s="25">
        <v>0</v>
      </c>
      <c r="H93" s="1">
        <f t="shared" si="13"/>
        <v>0</v>
      </c>
      <c r="I93" s="25">
        <v>0</v>
      </c>
      <c r="J93" s="1">
        <f t="shared" si="14"/>
        <v>0</v>
      </c>
      <c r="K93" s="1">
        <f t="shared" si="15"/>
        <v>0</v>
      </c>
      <c r="L93" s="1">
        <f t="shared" si="16"/>
        <v>0</v>
      </c>
      <c r="M93" s="1">
        <f t="shared" si="17"/>
        <v>0</v>
      </c>
      <c r="N93" s="1">
        <f t="shared" si="18"/>
        <v>0</v>
      </c>
      <c r="O93" s="2">
        <f t="shared" si="19"/>
        <v>0</v>
      </c>
    </row>
    <row r="94" spans="1:15" s="22" customFormat="1" ht="51" customHeight="1" x14ac:dyDescent="0.25">
      <c r="A94" s="32">
        <v>75</v>
      </c>
      <c r="B94" s="31" t="s">
        <v>118</v>
      </c>
      <c r="C94" s="28"/>
      <c r="D94" s="33">
        <v>1</v>
      </c>
      <c r="E94" s="33" t="s">
        <v>146</v>
      </c>
      <c r="F94" s="30"/>
      <c r="G94" s="25">
        <v>0</v>
      </c>
      <c r="H94" s="1">
        <f t="shared" si="13"/>
        <v>0</v>
      </c>
      <c r="I94" s="25">
        <v>0</v>
      </c>
      <c r="J94" s="1">
        <f t="shared" si="14"/>
        <v>0</v>
      </c>
      <c r="K94" s="1">
        <f t="shared" si="15"/>
        <v>0</v>
      </c>
      <c r="L94" s="1">
        <f t="shared" si="16"/>
        <v>0</v>
      </c>
      <c r="M94" s="1">
        <f t="shared" si="17"/>
        <v>0</v>
      </c>
      <c r="N94" s="1">
        <f t="shared" si="18"/>
        <v>0</v>
      </c>
      <c r="O94" s="2">
        <f t="shared" si="19"/>
        <v>0</v>
      </c>
    </row>
    <row r="95" spans="1:15" s="22" customFormat="1" ht="51" customHeight="1" x14ac:dyDescent="0.25">
      <c r="A95" s="32">
        <v>76</v>
      </c>
      <c r="B95" s="31" t="s">
        <v>119</v>
      </c>
      <c r="C95" s="28"/>
      <c r="D95" s="33">
        <v>1</v>
      </c>
      <c r="E95" s="33" t="s">
        <v>146</v>
      </c>
      <c r="F95" s="30"/>
      <c r="G95" s="25">
        <v>0</v>
      </c>
      <c r="H95" s="1">
        <f t="shared" si="13"/>
        <v>0</v>
      </c>
      <c r="I95" s="25">
        <v>0</v>
      </c>
      <c r="J95" s="1">
        <f t="shared" si="14"/>
        <v>0</v>
      </c>
      <c r="K95" s="1">
        <f t="shared" si="15"/>
        <v>0</v>
      </c>
      <c r="L95" s="1">
        <f t="shared" si="16"/>
        <v>0</v>
      </c>
      <c r="M95" s="1">
        <f t="shared" si="17"/>
        <v>0</v>
      </c>
      <c r="N95" s="1">
        <f t="shared" si="18"/>
        <v>0</v>
      </c>
      <c r="O95" s="2">
        <f t="shared" si="19"/>
        <v>0</v>
      </c>
    </row>
    <row r="96" spans="1:15" s="22" customFormat="1" ht="51" customHeight="1" x14ac:dyDescent="0.25">
      <c r="A96" s="32">
        <v>77</v>
      </c>
      <c r="B96" s="31" t="s">
        <v>120</v>
      </c>
      <c r="C96" s="28"/>
      <c r="D96" s="33">
        <v>1</v>
      </c>
      <c r="E96" s="33" t="s">
        <v>146</v>
      </c>
      <c r="F96" s="30"/>
      <c r="G96" s="25">
        <v>0</v>
      </c>
      <c r="H96" s="1">
        <f t="shared" si="13"/>
        <v>0</v>
      </c>
      <c r="I96" s="25">
        <v>0</v>
      </c>
      <c r="J96" s="1">
        <f t="shared" si="14"/>
        <v>0</v>
      </c>
      <c r="K96" s="1">
        <f t="shared" si="15"/>
        <v>0</v>
      </c>
      <c r="L96" s="1">
        <f t="shared" si="16"/>
        <v>0</v>
      </c>
      <c r="M96" s="1">
        <f t="shared" si="17"/>
        <v>0</v>
      </c>
      <c r="N96" s="1">
        <f t="shared" si="18"/>
        <v>0</v>
      </c>
      <c r="O96" s="2">
        <f t="shared" si="19"/>
        <v>0</v>
      </c>
    </row>
    <row r="97" spans="1:15" s="22" customFormat="1" ht="51" customHeight="1" x14ac:dyDescent="0.25">
      <c r="A97" s="32">
        <v>78</v>
      </c>
      <c r="B97" s="31" t="s">
        <v>121</v>
      </c>
      <c r="C97" s="28"/>
      <c r="D97" s="33">
        <v>1</v>
      </c>
      <c r="E97" s="33" t="s">
        <v>146</v>
      </c>
      <c r="F97" s="30"/>
      <c r="G97" s="25">
        <v>0</v>
      </c>
      <c r="H97" s="1">
        <f t="shared" si="13"/>
        <v>0</v>
      </c>
      <c r="I97" s="25">
        <v>0</v>
      </c>
      <c r="J97" s="1">
        <f t="shared" si="14"/>
        <v>0</v>
      </c>
      <c r="K97" s="1">
        <f t="shared" si="15"/>
        <v>0</v>
      </c>
      <c r="L97" s="1">
        <f t="shared" si="16"/>
        <v>0</v>
      </c>
      <c r="M97" s="1">
        <f t="shared" si="17"/>
        <v>0</v>
      </c>
      <c r="N97" s="1">
        <f t="shared" si="18"/>
        <v>0</v>
      </c>
      <c r="O97" s="2">
        <f t="shared" si="19"/>
        <v>0</v>
      </c>
    </row>
    <row r="98" spans="1:15" s="22" customFormat="1" ht="51" customHeight="1" x14ac:dyDescent="0.25">
      <c r="A98" s="32">
        <v>79</v>
      </c>
      <c r="B98" s="31" t="s">
        <v>122</v>
      </c>
      <c r="C98" s="28"/>
      <c r="D98" s="33">
        <v>1</v>
      </c>
      <c r="E98" s="33" t="s">
        <v>146</v>
      </c>
      <c r="F98" s="30"/>
      <c r="G98" s="25">
        <v>0</v>
      </c>
      <c r="H98" s="1">
        <f t="shared" si="13"/>
        <v>0</v>
      </c>
      <c r="I98" s="25">
        <v>0</v>
      </c>
      <c r="J98" s="1">
        <f t="shared" si="14"/>
        <v>0</v>
      </c>
      <c r="K98" s="1">
        <f t="shared" si="15"/>
        <v>0</v>
      </c>
      <c r="L98" s="1">
        <f t="shared" si="16"/>
        <v>0</v>
      </c>
      <c r="M98" s="1">
        <f t="shared" si="17"/>
        <v>0</v>
      </c>
      <c r="N98" s="1">
        <f t="shared" si="18"/>
        <v>0</v>
      </c>
      <c r="O98" s="2">
        <f t="shared" si="19"/>
        <v>0</v>
      </c>
    </row>
    <row r="99" spans="1:15" s="22" customFormat="1" ht="51" customHeight="1" x14ac:dyDescent="0.25">
      <c r="A99" s="32">
        <v>80</v>
      </c>
      <c r="B99" s="31" t="s">
        <v>123</v>
      </c>
      <c r="C99" s="28"/>
      <c r="D99" s="33">
        <v>1</v>
      </c>
      <c r="E99" s="33" t="s">
        <v>146</v>
      </c>
      <c r="F99" s="30"/>
      <c r="G99" s="25">
        <v>0</v>
      </c>
      <c r="H99" s="1">
        <f t="shared" si="13"/>
        <v>0</v>
      </c>
      <c r="I99" s="25">
        <v>0</v>
      </c>
      <c r="J99" s="1">
        <f t="shared" si="14"/>
        <v>0</v>
      </c>
      <c r="K99" s="1">
        <f t="shared" si="15"/>
        <v>0</v>
      </c>
      <c r="L99" s="1">
        <f t="shared" si="16"/>
        <v>0</v>
      </c>
      <c r="M99" s="1">
        <f t="shared" si="17"/>
        <v>0</v>
      </c>
      <c r="N99" s="1">
        <f t="shared" si="18"/>
        <v>0</v>
      </c>
      <c r="O99" s="2">
        <f t="shared" si="19"/>
        <v>0</v>
      </c>
    </row>
    <row r="100" spans="1:15" s="22" customFormat="1" ht="51" customHeight="1" x14ac:dyDescent="0.25">
      <c r="A100" s="32">
        <v>81</v>
      </c>
      <c r="B100" s="31" t="s">
        <v>124</v>
      </c>
      <c r="C100" s="28"/>
      <c r="D100" s="33">
        <v>1</v>
      </c>
      <c r="E100" s="33" t="s">
        <v>146</v>
      </c>
      <c r="F100" s="30"/>
      <c r="G100" s="25">
        <v>0</v>
      </c>
      <c r="H100" s="1">
        <f t="shared" si="13"/>
        <v>0</v>
      </c>
      <c r="I100" s="25">
        <v>0</v>
      </c>
      <c r="J100" s="1">
        <f t="shared" si="14"/>
        <v>0</v>
      </c>
      <c r="K100" s="1">
        <f t="shared" si="15"/>
        <v>0</v>
      </c>
      <c r="L100" s="1">
        <f t="shared" si="16"/>
        <v>0</v>
      </c>
      <c r="M100" s="1">
        <f t="shared" si="17"/>
        <v>0</v>
      </c>
      <c r="N100" s="1">
        <f t="shared" si="18"/>
        <v>0</v>
      </c>
      <c r="O100" s="2">
        <f t="shared" si="19"/>
        <v>0</v>
      </c>
    </row>
    <row r="101" spans="1:15" s="22" customFormat="1" ht="51" customHeight="1" x14ac:dyDescent="0.25">
      <c r="A101" s="32">
        <v>82</v>
      </c>
      <c r="B101" s="31" t="s">
        <v>125</v>
      </c>
      <c r="C101" s="28"/>
      <c r="D101" s="33">
        <v>1</v>
      </c>
      <c r="E101" s="33" t="s">
        <v>146</v>
      </c>
      <c r="F101" s="30"/>
      <c r="G101" s="25">
        <v>0</v>
      </c>
      <c r="H101" s="1">
        <f t="shared" si="13"/>
        <v>0</v>
      </c>
      <c r="I101" s="25">
        <v>0</v>
      </c>
      <c r="J101" s="1">
        <f t="shared" si="14"/>
        <v>0</v>
      </c>
      <c r="K101" s="1">
        <f t="shared" si="15"/>
        <v>0</v>
      </c>
      <c r="L101" s="1">
        <f t="shared" si="16"/>
        <v>0</v>
      </c>
      <c r="M101" s="1">
        <f t="shared" si="17"/>
        <v>0</v>
      </c>
      <c r="N101" s="1">
        <f t="shared" si="18"/>
        <v>0</v>
      </c>
      <c r="O101" s="2">
        <f t="shared" si="19"/>
        <v>0</v>
      </c>
    </row>
    <row r="102" spans="1:15" s="22" customFormat="1" ht="51" customHeight="1" x14ac:dyDescent="0.25">
      <c r="A102" s="32">
        <v>83</v>
      </c>
      <c r="B102" s="31" t="s">
        <v>126</v>
      </c>
      <c r="C102" s="28"/>
      <c r="D102" s="33">
        <v>1</v>
      </c>
      <c r="E102" s="33" t="s">
        <v>146</v>
      </c>
      <c r="F102" s="30"/>
      <c r="G102" s="25">
        <v>0</v>
      </c>
      <c r="H102" s="1">
        <f t="shared" si="13"/>
        <v>0</v>
      </c>
      <c r="I102" s="25">
        <v>0</v>
      </c>
      <c r="J102" s="1">
        <f t="shared" si="14"/>
        <v>0</v>
      </c>
      <c r="K102" s="1">
        <f t="shared" si="15"/>
        <v>0</v>
      </c>
      <c r="L102" s="1">
        <f t="shared" si="16"/>
        <v>0</v>
      </c>
      <c r="M102" s="1">
        <f t="shared" si="17"/>
        <v>0</v>
      </c>
      <c r="N102" s="1">
        <f t="shared" si="18"/>
        <v>0</v>
      </c>
      <c r="O102" s="2">
        <f t="shared" si="19"/>
        <v>0</v>
      </c>
    </row>
    <row r="103" spans="1:15" s="22" customFormat="1" ht="51" customHeight="1" x14ac:dyDescent="0.25">
      <c r="A103" s="32">
        <v>84</v>
      </c>
      <c r="B103" s="31" t="s">
        <v>127</v>
      </c>
      <c r="C103" s="28"/>
      <c r="D103" s="33">
        <v>1</v>
      </c>
      <c r="E103" s="33" t="s">
        <v>146</v>
      </c>
      <c r="F103" s="30"/>
      <c r="G103" s="25">
        <v>0</v>
      </c>
      <c r="H103" s="1">
        <f t="shared" si="13"/>
        <v>0</v>
      </c>
      <c r="I103" s="25">
        <v>0</v>
      </c>
      <c r="J103" s="1">
        <f t="shared" si="14"/>
        <v>0</v>
      </c>
      <c r="K103" s="1">
        <f t="shared" si="15"/>
        <v>0</v>
      </c>
      <c r="L103" s="1">
        <f t="shared" si="16"/>
        <v>0</v>
      </c>
      <c r="M103" s="1">
        <f t="shared" si="17"/>
        <v>0</v>
      </c>
      <c r="N103" s="1">
        <f t="shared" si="18"/>
        <v>0</v>
      </c>
      <c r="O103" s="2">
        <f t="shared" si="19"/>
        <v>0</v>
      </c>
    </row>
    <row r="104" spans="1:15" s="22" customFormat="1" ht="51" customHeight="1" x14ac:dyDescent="0.25">
      <c r="A104" s="32">
        <v>85</v>
      </c>
      <c r="B104" s="31" t="s">
        <v>128</v>
      </c>
      <c r="C104" s="28"/>
      <c r="D104" s="33">
        <v>1</v>
      </c>
      <c r="E104" s="33" t="s">
        <v>146</v>
      </c>
      <c r="F104" s="30"/>
      <c r="G104" s="25">
        <v>0</v>
      </c>
      <c r="H104" s="1">
        <f t="shared" si="13"/>
        <v>0</v>
      </c>
      <c r="I104" s="25">
        <v>0</v>
      </c>
      <c r="J104" s="1">
        <f t="shared" si="14"/>
        <v>0</v>
      </c>
      <c r="K104" s="1">
        <f t="shared" si="15"/>
        <v>0</v>
      </c>
      <c r="L104" s="1">
        <f t="shared" si="16"/>
        <v>0</v>
      </c>
      <c r="M104" s="1">
        <f t="shared" si="17"/>
        <v>0</v>
      </c>
      <c r="N104" s="1">
        <f t="shared" si="18"/>
        <v>0</v>
      </c>
      <c r="O104" s="2">
        <f t="shared" si="19"/>
        <v>0</v>
      </c>
    </row>
    <row r="105" spans="1:15" s="22" customFormat="1" ht="51" customHeight="1" x14ac:dyDescent="0.25">
      <c r="A105" s="32">
        <v>86</v>
      </c>
      <c r="B105" s="31" t="s">
        <v>129</v>
      </c>
      <c r="C105" s="28"/>
      <c r="D105" s="33">
        <v>1</v>
      </c>
      <c r="E105" s="33" t="s">
        <v>146</v>
      </c>
      <c r="F105" s="30"/>
      <c r="G105" s="25">
        <v>0</v>
      </c>
      <c r="H105" s="1">
        <f t="shared" si="13"/>
        <v>0</v>
      </c>
      <c r="I105" s="25">
        <v>0</v>
      </c>
      <c r="J105" s="1">
        <f t="shared" si="14"/>
        <v>0</v>
      </c>
      <c r="K105" s="1">
        <f t="shared" si="15"/>
        <v>0</v>
      </c>
      <c r="L105" s="1">
        <f t="shared" si="16"/>
        <v>0</v>
      </c>
      <c r="M105" s="1">
        <f t="shared" si="17"/>
        <v>0</v>
      </c>
      <c r="N105" s="1">
        <f t="shared" si="18"/>
        <v>0</v>
      </c>
      <c r="O105" s="2">
        <f t="shared" si="19"/>
        <v>0</v>
      </c>
    </row>
    <row r="106" spans="1:15" s="22" customFormat="1" ht="51" customHeight="1" x14ac:dyDescent="0.25">
      <c r="A106" s="32">
        <v>87</v>
      </c>
      <c r="B106" s="31" t="s">
        <v>130</v>
      </c>
      <c r="C106" s="28"/>
      <c r="D106" s="33">
        <v>1</v>
      </c>
      <c r="E106" s="33" t="s">
        <v>146</v>
      </c>
      <c r="F106" s="30"/>
      <c r="G106" s="25">
        <v>0</v>
      </c>
      <c r="H106" s="1">
        <f t="shared" si="13"/>
        <v>0</v>
      </c>
      <c r="I106" s="25">
        <v>0</v>
      </c>
      <c r="J106" s="1">
        <f t="shared" si="14"/>
        <v>0</v>
      </c>
      <c r="K106" s="1">
        <f t="shared" si="15"/>
        <v>0</v>
      </c>
      <c r="L106" s="1">
        <f t="shared" si="16"/>
        <v>0</v>
      </c>
      <c r="M106" s="1">
        <f t="shared" si="17"/>
        <v>0</v>
      </c>
      <c r="N106" s="1">
        <f t="shared" si="18"/>
        <v>0</v>
      </c>
      <c r="O106" s="2">
        <f t="shared" si="19"/>
        <v>0</v>
      </c>
    </row>
    <row r="107" spans="1:15" s="22" customFormat="1" ht="51" customHeight="1" x14ac:dyDescent="0.25">
      <c r="A107" s="32">
        <v>88</v>
      </c>
      <c r="B107" s="31" t="s">
        <v>131</v>
      </c>
      <c r="C107" s="28"/>
      <c r="D107" s="33">
        <v>1</v>
      </c>
      <c r="E107" s="33" t="s">
        <v>146</v>
      </c>
      <c r="F107" s="30"/>
      <c r="G107" s="25">
        <v>0</v>
      </c>
      <c r="H107" s="1">
        <f t="shared" si="13"/>
        <v>0</v>
      </c>
      <c r="I107" s="25">
        <v>0</v>
      </c>
      <c r="J107" s="1">
        <f t="shared" si="14"/>
        <v>0</v>
      </c>
      <c r="K107" s="1">
        <f t="shared" si="15"/>
        <v>0</v>
      </c>
      <c r="L107" s="1">
        <f t="shared" si="16"/>
        <v>0</v>
      </c>
      <c r="M107" s="1">
        <f t="shared" si="17"/>
        <v>0</v>
      </c>
      <c r="N107" s="1">
        <f t="shared" si="18"/>
        <v>0</v>
      </c>
      <c r="O107" s="2">
        <f t="shared" si="19"/>
        <v>0</v>
      </c>
    </row>
    <row r="108" spans="1:15" s="22" customFormat="1" ht="51" customHeight="1" x14ac:dyDescent="0.25">
      <c r="A108" s="32">
        <v>89</v>
      </c>
      <c r="B108" s="31" t="s">
        <v>132</v>
      </c>
      <c r="C108" s="28"/>
      <c r="D108" s="33">
        <v>1</v>
      </c>
      <c r="E108" s="33" t="s">
        <v>146</v>
      </c>
      <c r="F108" s="30"/>
      <c r="G108" s="25">
        <v>0</v>
      </c>
      <c r="H108" s="1">
        <f t="shared" si="13"/>
        <v>0</v>
      </c>
      <c r="I108" s="25">
        <v>0</v>
      </c>
      <c r="J108" s="1">
        <f t="shared" si="14"/>
        <v>0</v>
      </c>
      <c r="K108" s="1">
        <f t="shared" si="15"/>
        <v>0</v>
      </c>
      <c r="L108" s="1">
        <f t="shared" si="16"/>
        <v>0</v>
      </c>
      <c r="M108" s="1">
        <f t="shared" si="17"/>
        <v>0</v>
      </c>
      <c r="N108" s="1">
        <f t="shared" si="18"/>
        <v>0</v>
      </c>
      <c r="O108" s="2">
        <f t="shared" si="19"/>
        <v>0</v>
      </c>
    </row>
    <row r="109" spans="1:15" s="22" customFormat="1" ht="51" customHeight="1" x14ac:dyDescent="0.25">
      <c r="A109" s="32">
        <v>90</v>
      </c>
      <c r="B109" s="31" t="s">
        <v>133</v>
      </c>
      <c r="C109" s="28"/>
      <c r="D109" s="33">
        <v>1</v>
      </c>
      <c r="E109" s="33" t="s">
        <v>146</v>
      </c>
      <c r="F109" s="30"/>
      <c r="G109" s="25">
        <v>0</v>
      </c>
      <c r="H109" s="1">
        <f t="shared" si="13"/>
        <v>0</v>
      </c>
      <c r="I109" s="25">
        <v>0</v>
      </c>
      <c r="J109" s="1">
        <f t="shared" si="14"/>
        <v>0</v>
      </c>
      <c r="K109" s="1">
        <f t="shared" si="15"/>
        <v>0</v>
      </c>
      <c r="L109" s="1">
        <f t="shared" si="16"/>
        <v>0</v>
      </c>
      <c r="M109" s="1">
        <f t="shared" si="17"/>
        <v>0</v>
      </c>
      <c r="N109" s="1">
        <f t="shared" si="18"/>
        <v>0</v>
      </c>
      <c r="O109" s="2">
        <f t="shared" si="19"/>
        <v>0</v>
      </c>
    </row>
    <row r="110" spans="1:15" s="22" customFormat="1" ht="51" customHeight="1" x14ac:dyDescent="0.25">
      <c r="A110" s="32">
        <v>91</v>
      </c>
      <c r="B110" s="31" t="s">
        <v>134</v>
      </c>
      <c r="C110" s="28"/>
      <c r="D110" s="33">
        <v>1</v>
      </c>
      <c r="E110" s="33" t="s">
        <v>146</v>
      </c>
      <c r="F110" s="30"/>
      <c r="G110" s="25">
        <v>0</v>
      </c>
      <c r="H110" s="1">
        <f t="shared" si="13"/>
        <v>0</v>
      </c>
      <c r="I110" s="25">
        <v>0</v>
      </c>
      <c r="J110" s="1">
        <f t="shared" si="14"/>
        <v>0</v>
      </c>
      <c r="K110" s="1">
        <f t="shared" si="15"/>
        <v>0</v>
      </c>
      <c r="L110" s="1">
        <f t="shared" si="16"/>
        <v>0</v>
      </c>
      <c r="M110" s="1">
        <f t="shared" si="17"/>
        <v>0</v>
      </c>
      <c r="N110" s="1">
        <f t="shared" si="18"/>
        <v>0</v>
      </c>
      <c r="O110" s="2">
        <f t="shared" si="19"/>
        <v>0</v>
      </c>
    </row>
    <row r="111" spans="1:15" s="22" customFormat="1" ht="51" customHeight="1" x14ac:dyDescent="0.25">
      <c r="A111" s="32">
        <v>92</v>
      </c>
      <c r="B111" s="31" t="s">
        <v>135</v>
      </c>
      <c r="C111" s="28"/>
      <c r="D111" s="33">
        <v>1</v>
      </c>
      <c r="E111" s="33" t="s">
        <v>146</v>
      </c>
      <c r="F111" s="30"/>
      <c r="G111" s="25">
        <v>0</v>
      </c>
      <c r="H111" s="1">
        <f t="shared" si="13"/>
        <v>0</v>
      </c>
      <c r="I111" s="25">
        <v>0</v>
      </c>
      <c r="J111" s="1">
        <f t="shared" si="14"/>
        <v>0</v>
      </c>
      <c r="K111" s="1">
        <f t="shared" si="15"/>
        <v>0</v>
      </c>
      <c r="L111" s="1">
        <f t="shared" si="16"/>
        <v>0</v>
      </c>
      <c r="M111" s="1">
        <f t="shared" si="17"/>
        <v>0</v>
      </c>
      <c r="N111" s="1">
        <f t="shared" si="18"/>
        <v>0</v>
      </c>
      <c r="O111" s="2">
        <f t="shared" si="19"/>
        <v>0</v>
      </c>
    </row>
    <row r="112" spans="1:15" s="22" customFormat="1" ht="51" customHeight="1" x14ac:dyDescent="0.25">
      <c r="A112" s="32">
        <v>93</v>
      </c>
      <c r="B112" s="31" t="s">
        <v>136</v>
      </c>
      <c r="C112" s="28"/>
      <c r="D112" s="33">
        <v>2</v>
      </c>
      <c r="E112" s="33" t="s">
        <v>146</v>
      </c>
      <c r="F112" s="30"/>
      <c r="G112" s="25">
        <v>0</v>
      </c>
      <c r="H112" s="1">
        <f t="shared" si="13"/>
        <v>0</v>
      </c>
      <c r="I112" s="25">
        <v>0</v>
      </c>
      <c r="J112" s="1">
        <f t="shared" si="14"/>
        <v>0</v>
      </c>
      <c r="K112" s="1">
        <f t="shared" si="15"/>
        <v>0</v>
      </c>
      <c r="L112" s="1">
        <f t="shared" si="16"/>
        <v>0</v>
      </c>
      <c r="M112" s="1">
        <f t="shared" si="17"/>
        <v>0</v>
      </c>
      <c r="N112" s="1">
        <f t="shared" si="18"/>
        <v>0</v>
      </c>
      <c r="O112" s="2">
        <f t="shared" si="19"/>
        <v>0</v>
      </c>
    </row>
    <row r="113" spans="1:15" s="22" customFormat="1" ht="51" customHeight="1" x14ac:dyDescent="0.25">
      <c r="A113" s="32">
        <v>94</v>
      </c>
      <c r="B113" s="31" t="s">
        <v>137</v>
      </c>
      <c r="C113" s="28"/>
      <c r="D113" s="33">
        <v>1</v>
      </c>
      <c r="E113" s="33" t="s">
        <v>146</v>
      </c>
      <c r="F113" s="30"/>
      <c r="G113" s="25">
        <v>0</v>
      </c>
      <c r="H113" s="1">
        <f t="shared" si="13"/>
        <v>0</v>
      </c>
      <c r="I113" s="25">
        <v>0</v>
      </c>
      <c r="J113" s="1">
        <f t="shared" si="14"/>
        <v>0</v>
      </c>
      <c r="K113" s="1">
        <f t="shared" si="15"/>
        <v>0</v>
      </c>
      <c r="L113" s="1">
        <f t="shared" si="16"/>
        <v>0</v>
      </c>
      <c r="M113" s="1">
        <f t="shared" si="17"/>
        <v>0</v>
      </c>
      <c r="N113" s="1">
        <f t="shared" si="18"/>
        <v>0</v>
      </c>
      <c r="O113" s="2">
        <f t="shared" si="19"/>
        <v>0</v>
      </c>
    </row>
    <row r="114" spans="1:15" s="22" customFormat="1" ht="51" customHeight="1" x14ac:dyDescent="0.25">
      <c r="A114" s="32">
        <v>95</v>
      </c>
      <c r="B114" s="31" t="s">
        <v>138</v>
      </c>
      <c r="C114" s="28"/>
      <c r="D114" s="33">
        <v>1</v>
      </c>
      <c r="E114" s="33" t="s">
        <v>146</v>
      </c>
      <c r="F114" s="30"/>
      <c r="G114" s="25">
        <v>0</v>
      </c>
      <c r="H114" s="1">
        <f t="shared" si="13"/>
        <v>0</v>
      </c>
      <c r="I114" s="25">
        <v>0</v>
      </c>
      <c r="J114" s="1">
        <f t="shared" si="14"/>
        <v>0</v>
      </c>
      <c r="K114" s="1">
        <f t="shared" si="15"/>
        <v>0</v>
      </c>
      <c r="L114" s="1">
        <f t="shared" si="16"/>
        <v>0</v>
      </c>
      <c r="M114" s="1">
        <f t="shared" si="17"/>
        <v>0</v>
      </c>
      <c r="N114" s="1">
        <f t="shared" si="18"/>
        <v>0</v>
      </c>
      <c r="O114" s="2">
        <f t="shared" si="19"/>
        <v>0</v>
      </c>
    </row>
    <row r="115" spans="1:15" s="22" customFormat="1" ht="51" customHeight="1" x14ac:dyDescent="0.25">
      <c r="A115" s="32">
        <v>96</v>
      </c>
      <c r="B115" s="31" t="s">
        <v>139</v>
      </c>
      <c r="C115" s="28"/>
      <c r="D115" s="33">
        <v>1</v>
      </c>
      <c r="E115" s="33" t="s">
        <v>146</v>
      </c>
      <c r="F115" s="30"/>
      <c r="G115" s="25">
        <v>0</v>
      </c>
      <c r="H115" s="1">
        <f t="shared" si="13"/>
        <v>0</v>
      </c>
      <c r="I115" s="25">
        <v>0</v>
      </c>
      <c r="J115" s="1">
        <f t="shared" si="14"/>
        <v>0</v>
      </c>
      <c r="K115" s="1">
        <f t="shared" si="15"/>
        <v>0</v>
      </c>
      <c r="L115" s="1">
        <f t="shared" si="16"/>
        <v>0</v>
      </c>
      <c r="M115" s="1">
        <f t="shared" si="17"/>
        <v>0</v>
      </c>
      <c r="N115" s="1">
        <f t="shared" si="18"/>
        <v>0</v>
      </c>
      <c r="O115" s="2">
        <f t="shared" si="19"/>
        <v>0</v>
      </c>
    </row>
    <row r="116" spans="1:15" s="22" customFormat="1" ht="51" customHeight="1" x14ac:dyDescent="0.25">
      <c r="A116" s="32">
        <v>97</v>
      </c>
      <c r="B116" s="31" t="s">
        <v>140</v>
      </c>
      <c r="C116" s="28"/>
      <c r="D116" s="33">
        <v>1</v>
      </c>
      <c r="E116" s="33" t="s">
        <v>146</v>
      </c>
      <c r="F116" s="30"/>
      <c r="G116" s="25">
        <v>0</v>
      </c>
      <c r="H116" s="1">
        <f t="shared" si="13"/>
        <v>0</v>
      </c>
      <c r="I116" s="25">
        <v>0</v>
      </c>
      <c r="J116" s="1">
        <f t="shared" si="14"/>
        <v>0</v>
      </c>
      <c r="K116" s="1">
        <f t="shared" si="15"/>
        <v>0</v>
      </c>
      <c r="L116" s="1">
        <f t="shared" si="16"/>
        <v>0</v>
      </c>
      <c r="M116" s="1">
        <f t="shared" si="17"/>
        <v>0</v>
      </c>
      <c r="N116" s="1">
        <f t="shared" si="18"/>
        <v>0</v>
      </c>
      <c r="O116" s="2">
        <f t="shared" si="19"/>
        <v>0</v>
      </c>
    </row>
    <row r="117" spans="1:15" s="22" customFormat="1" ht="51" customHeight="1" x14ac:dyDescent="0.25">
      <c r="A117" s="32">
        <v>98</v>
      </c>
      <c r="B117" s="31" t="s">
        <v>141</v>
      </c>
      <c r="C117" s="28"/>
      <c r="D117" s="33">
        <v>1</v>
      </c>
      <c r="E117" s="33" t="s">
        <v>146</v>
      </c>
      <c r="F117" s="30"/>
      <c r="G117" s="25">
        <v>0</v>
      </c>
      <c r="H117" s="1">
        <f t="shared" si="13"/>
        <v>0</v>
      </c>
      <c r="I117" s="25">
        <v>0</v>
      </c>
      <c r="J117" s="1">
        <f t="shared" si="14"/>
        <v>0</v>
      </c>
      <c r="K117" s="1">
        <f t="shared" si="15"/>
        <v>0</v>
      </c>
      <c r="L117" s="1">
        <f t="shared" si="16"/>
        <v>0</v>
      </c>
      <c r="M117" s="1">
        <f t="shared" si="17"/>
        <v>0</v>
      </c>
      <c r="N117" s="1">
        <f t="shared" si="18"/>
        <v>0</v>
      </c>
      <c r="O117" s="2">
        <f t="shared" si="19"/>
        <v>0</v>
      </c>
    </row>
    <row r="118" spans="1:15" s="22" customFormat="1" ht="51" customHeight="1" x14ac:dyDescent="0.25">
      <c r="A118" s="32">
        <v>99</v>
      </c>
      <c r="B118" s="31" t="s">
        <v>142</v>
      </c>
      <c r="C118" s="28"/>
      <c r="D118" s="33">
        <v>1</v>
      </c>
      <c r="E118" s="33" t="s">
        <v>146</v>
      </c>
      <c r="F118" s="30"/>
      <c r="G118" s="25">
        <v>0</v>
      </c>
      <c r="H118" s="1">
        <f t="shared" si="13"/>
        <v>0</v>
      </c>
      <c r="I118" s="25">
        <v>0</v>
      </c>
      <c r="J118" s="1">
        <f t="shared" si="14"/>
        <v>0</v>
      </c>
      <c r="K118" s="1">
        <f t="shared" si="15"/>
        <v>0</v>
      </c>
      <c r="L118" s="1">
        <f t="shared" si="16"/>
        <v>0</v>
      </c>
      <c r="M118" s="1">
        <f t="shared" si="17"/>
        <v>0</v>
      </c>
      <c r="N118" s="1">
        <f t="shared" si="18"/>
        <v>0</v>
      </c>
      <c r="O118" s="2">
        <f t="shared" si="19"/>
        <v>0</v>
      </c>
    </row>
    <row r="119" spans="1:15" s="22" customFormat="1" ht="51" customHeight="1" x14ac:dyDescent="0.25">
      <c r="A119" s="32">
        <v>100</v>
      </c>
      <c r="B119" s="31" t="s">
        <v>143</v>
      </c>
      <c r="C119" s="28"/>
      <c r="D119" s="33">
        <v>1</v>
      </c>
      <c r="E119" s="33" t="s">
        <v>146</v>
      </c>
      <c r="F119" s="30"/>
      <c r="G119" s="25">
        <v>0</v>
      </c>
      <c r="H119" s="1">
        <f t="shared" si="13"/>
        <v>0</v>
      </c>
      <c r="I119" s="25">
        <v>0</v>
      </c>
      <c r="J119" s="1">
        <f t="shared" si="14"/>
        <v>0</v>
      </c>
      <c r="K119" s="1">
        <f t="shared" si="15"/>
        <v>0</v>
      </c>
      <c r="L119" s="1">
        <f t="shared" si="16"/>
        <v>0</v>
      </c>
      <c r="M119" s="1">
        <f t="shared" si="17"/>
        <v>0</v>
      </c>
      <c r="N119" s="1">
        <f t="shared" si="18"/>
        <v>0</v>
      </c>
      <c r="O119" s="2">
        <f t="shared" si="19"/>
        <v>0</v>
      </c>
    </row>
    <row r="120" spans="1:15" s="22" customFormat="1" ht="51" customHeight="1" x14ac:dyDescent="0.25">
      <c r="A120" s="32">
        <v>101</v>
      </c>
      <c r="B120" s="31" t="s">
        <v>144</v>
      </c>
      <c r="C120" s="28"/>
      <c r="D120" s="33">
        <v>1</v>
      </c>
      <c r="E120" s="33" t="s">
        <v>146</v>
      </c>
      <c r="F120" s="30"/>
      <c r="G120" s="25">
        <v>0</v>
      </c>
      <c r="H120" s="1">
        <f t="shared" si="13"/>
        <v>0</v>
      </c>
      <c r="I120" s="25">
        <v>0</v>
      </c>
      <c r="J120" s="1">
        <f t="shared" si="14"/>
        <v>0</v>
      </c>
      <c r="K120" s="1">
        <f t="shared" si="15"/>
        <v>0</v>
      </c>
      <c r="L120" s="1">
        <f t="shared" si="16"/>
        <v>0</v>
      </c>
      <c r="M120" s="1">
        <f t="shared" si="17"/>
        <v>0</v>
      </c>
      <c r="N120" s="1">
        <f t="shared" si="18"/>
        <v>0</v>
      </c>
      <c r="O120" s="2">
        <f t="shared" si="19"/>
        <v>0</v>
      </c>
    </row>
    <row r="121" spans="1:15" s="22" customFormat="1" ht="51" customHeight="1" x14ac:dyDescent="0.25">
      <c r="A121" s="32">
        <v>102</v>
      </c>
      <c r="B121" s="31" t="s">
        <v>145</v>
      </c>
      <c r="C121" s="28"/>
      <c r="D121" s="33">
        <v>1</v>
      </c>
      <c r="E121" s="33" t="s">
        <v>146</v>
      </c>
      <c r="F121" s="30"/>
      <c r="G121" s="25">
        <v>0</v>
      </c>
      <c r="H121" s="1">
        <f t="shared" si="13"/>
        <v>0</v>
      </c>
      <c r="I121" s="25">
        <v>0</v>
      </c>
      <c r="J121" s="1">
        <f t="shared" si="14"/>
        <v>0</v>
      </c>
      <c r="K121" s="1">
        <f t="shared" si="15"/>
        <v>0</v>
      </c>
      <c r="L121" s="1">
        <f t="shared" si="16"/>
        <v>0</v>
      </c>
      <c r="M121" s="1">
        <f t="shared" si="17"/>
        <v>0</v>
      </c>
      <c r="N121" s="1">
        <f t="shared" si="18"/>
        <v>0</v>
      </c>
      <c r="O121" s="2">
        <f t="shared" si="19"/>
        <v>0</v>
      </c>
    </row>
    <row r="122" spans="1:15" s="22" customFormat="1" ht="51" customHeight="1" x14ac:dyDescent="0.25">
      <c r="A122" s="32">
        <v>103</v>
      </c>
      <c r="B122" s="31" t="s">
        <v>48</v>
      </c>
      <c r="C122" s="28"/>
      <c r="D122" s="33">
        <v>5</v>
      </c>
      <c r="E122" s="33" t="s">
        <v>146</v>
      </c>
      <c r="F122" s="30"/>
      <c r="G122" s="25">
        <v>0</v>
      </c>
      <c r="H122" s="1">
        <f t="shared" si="13"/>
        <v>0</v>
      </c>
      <c r="I122" s="25">
        <v>0</v>
      </c>
      <c r="J122" s="1">
        <f t="shared" si="14"/>
        <v>0</v>
      </c>
      <c r="K122" s="1">
        <f t="shared" si="15"/>
        <v>0</v>
      </c>
      <c r="L122" s="1">
        <f t="shared" si="16"/>
        <v>0</v>
      </c>
      <c r="M122" s="1">
        <f t="shared" si="17"/>
        <v>0</v>
      </c>
      <c r="N122" s="1">
        <f t="shared" si="18"/>
        <v>0</v>
      </c>
      <c r="O122" s="2">
        <f t="shared" si="19"/>
        <v>0</v>
      </c>
    </row>
    <row r="123" spans="1:15" s="22" customFormat="1" ht="51" customHeight="1" x14ac:dyDescent="0.25">
      <c r="A123" s="32">
        <v>104</v>
      </c>
      <c r="B123" s="31" t="s">
        <v>54</v>
      </c>
      <c r="C123" s="28"/>
      <c r="D123" s="33">
        <v>15</v>
      </c>
      <c r="E123" s="33" t="s">
        <v>146</v>
      </c>
      <c r="F123" s="30"/>
      <c r="G123" s="25">
        <v>0</v>
      </c>
      <c r="H123" s="1">
        <f t="shared" si="13"/>
        <v>0</v>
      </c>
      <c r="I123" s="25">
        <v>0</v>
      </c>
      <c r="J123" s="1">
        <f t="shared" si="14"/>
        <v>0</v>
      </c>
      <c r="K123" s="1">
        <f t="shared" si="15"/>
        <v>0</v>
      </c>
      <c r="L123" s="1">
        <f t="shared" si="16"/>
        <v>0</v>
      </c>
      <c r="M123" s="1">
        <f t="shared" si="17"/>
        <v>0</v>
      </c>
      <c r="N123" s="1">
        <f t="shared" si="18"/>
        <v>0</v>
      </c>
      <c r="O123" s="2">
        <f t="shared" si="19"/>
        <v>0</v>
      </c>
    </row>
    <row r="124" spans="1:15" s="22" customFormat="1" ht="51" customHeight="1" x14ac:dyDescent="0.25">
      <c r="A124" s="32">
        <v>105</v>
      </c>
      <c r="B124" s="31" t="s">
        <v>55</v>
      </c>
      <c r="C124" s="28"/>
      <c r="D124" s="33">
        <v>8</v>
      </c>
      <c r="E124" s="33" t="s">
        <v>146</v>
      </c>
      <c r="F124" s="30"/>
      <c r="G124" s="25">
        <v>0</v>
      </c>
      <c r="H124" s="1">
        <f t="shared" si="13"/>
        <v>0</v>
      </c>
      <c r="I124" s="25">
        <v>0</v>
      </c>
      <c r="J124" s="1">
        <f t="shared" si="14"/>
        <v>0</v>
      </c>
      <c r="K124" s="1">
        <f t="shared" si="15"/>
        <v>0</v>
      </c>
      <c r="L124" s="1">
        <f t="shared" si="16"/>
        <v>0</v>
      </c>
      <c r="M124" s="1">
        <f t="shared" si="17"/>
        <v>0</v>
      </c>
      <c r="N124" s="1">
        <f t="shared" si="18"/>
        <v>0</v>
      </c>
      <c r="O124" s="2">
        <f t="shared" si="19"/>
        <v>0</v>
      </c>
    </row>
    <row r="125" spans="1:15" s="22" customFormat="1" ht="51" customHeight="1" x14ac:dyDescent="0.25">
      <c r="A125" s="32">
        <v>106</v>
      </c>
      <c r="B125" s="31" t="s">
        <v>57</v>
      </c>
      <c r="C125" s="28"/>
      <c r="D125" s="33">
        <v>8</v>
      </c>
      <c r="E125" s="33" t="s">
        <v>146</v>
      </c>
      <c r="F125" s="30"/>
      <c r="G125" s="25">
        <v>0</v>
      </c>
      <c r="H125" s="1">
        <f t="shared" si="13"/>
        <v>0</v>
      </c>
      <c r="I125" s="25">
        <v>0</v>
      </c>
      <c r="J125" s="1">
        <f t="shared" si="14"/>
        <v>0</v>
      </c>
      <c r="K125" s="1">
        <f t="shared" si="15"/>
        <v>0</v>
      </c>
      <c r="L125" s="1">
        <f t="shared" si="16"/>
        <v>0</v>
      </c>
      <c r="M125" s="1">
        <f t="shared" si="17"/>
        <v>0</v>
      </c>
      <c r="N125" s="1">
        <f t="shared" si="18"/>
        <v>0</v>
      </c>
      <c r="O125" s="2">
        <f t="shared" si="19"/>
        <v>0</v>
      </c>
    </row>
    <row r="126" spans="1:15" s="22" customFormat="1" ht="51" customHeight="1" x14ac:dyDescent="0.25">
      <c r="A126" s="32">
        <v>107</v>
      </c>
      <c r="B126" s="31" t="s">
        <v>62</v>
      </c>
      <c r="C126" s="28"/>
      <c r="D126" s="33">
        <v>8</v>
      </c>
      <c r="E126" s="33" t="s">
        <v>146</v>
      </c>
      <c r="F126" s="30"/>
      <c r="G126" s="25">
        <v>0</v>
      </c>
      <c r="H126" s="1">
        <f t="shared" si="13"/>
        <v>0</v>
      </c>
      <c r="I126" s="25">
        <v>0</v>
      </c>
      <c r="J126" s="1">
        <f t="shared" si="14"/>
        <v>0</v>
      </c>
      <c r="K126" s="1">
        <f t="shared" si="15"/>
        <v>0</v>
      </c>
      <c r="L126" s="1">
        <f t="shared" si="16"/>
        <v>0</v>
      </c>
      <c r="M126" s="1">
        <f t="shared" si="17"/>
        <v>0</v>
      </c>
      <c r="N126" s="1">
        <f t="shared" si="18"/>
        <v>0</v>
      </c>
      <c r="O126" s="2">
        <f t="shared" si="19"/>
        <v>0</v>
      </c>
    </row>
    <row r="127" spans="1:15" s="22" customFormat="1" ht="51" customHeight="1" x14ac:dyDescent="0.25">
      <c r="A127" s="32">
        <v>108</v>
      </c>
      <c r="B127" s="31" t="s">
        <v>63</v>
      </c>
      <c r="C127" s="28"/>
      <c r="D127" s="33">
        <v>8</v>
      </c>
      <c r="E127" s="33" t="s">
        <v>146</v>
      </c>
      <c r="F127" s="30"/>
      <c r="G127" s="25">
        <v>0</v>
      </c>
      <c r="H127" s="1">
        <f t="shared" si="13"/>
        <v>0</v>
      </c>
      <c r="I127" s="25">
        <v>0</v>
      </c>
      <c r="J127" s="1">
        <f t="shared" si="14"/>
        <v>0</v>
      </c>
      <c r="K127" s="1">
        <f t="shared" si="15"/>
        <v>0</v>
      </c>
      <c r="L127" s="1">
        <f t="shared" si="16"/>
        <v>0</v>
      </c>
      <c r="M127" s="1">
        <f t="shared" si="17"/>
        <v>0</v>
      </c>
      <c r="N127" s="1">
        <f t="shared" si="18"/>
        <v>0</v>
      </c>
      <c r="O127" s="2">
        <f t="shared" si="19"/>
        <v>0</v>
      </c>
    </row>
    <row r="128" spans="1:15" s="22" customFormat="1" ht="51" customHeight="1" x14ac:dyDescent="0.25">
      <c r="A128" s="32">
        <v>109</v>
      </c>
      <c r="B128" s="31" t="s">
        <v>67</v>
      </c>
      <c r="C128" s="28"/>
      <c r="D128" s="33">
        <v>12</v>
      </c>
      <c r="E128" s="33" t="s">
        <v>146</v>
      </c>
      <c r="F128" s="30"/>
      <c r="G128" s="25">
        <v>0</v>
      </c>
      <c r="H128" s="1">
        <f t="shared" si="13"/>
        <v>0</v>
      </c>
      <c r="I128" s="25">
        <v>0</v>
      </c>
      <c r="J128" s="1">
        <f t="shared" si="14"/>
        <v>0</v>
      </c>
      <c r="K128" s="1">
        <f t="shared" si="15"/>
        <v>0</v>
      </c>
      <c r="L128" s="1">
        <f t="shared" si="16"/>
        <v>0</v>
      </c>
      <c r="M128" s="1">
        <f t="shared" si="17"/>
        <v>0</v>
      </c>
      <c r="N128" s="1">
        <f t="shared" si="18"/>
        <v>0</v>
      </c>
      <c r="O128" s="2">
        <f t="shared" si="19"/>
        <v>0</v>
      </c>
    </row>
    <row r="129" spans="1:15" s="22" customFormat="1" ht="51" customHeight="1" x14ac:dyDescent="0.25">
      <c r="A129" s="32">
        <v>110</v>
      </c>
      <c r="B129" s="31" t="s">
        <v>68</v>
      </c>
      <c r="C129" s="28"/>
      <c r="D129" s="33">
        <v>10</v>
      </c>
      <c r="E129" s="33" t="s">
        <v>146</v>
      </c>
      <c r="F129" s="30"/>
      <c r="G129" s="25">
        <v>0</v>
      </c>
      <c r="H129" s="1">
        <f t="shared" si="13"/>
        <v>0</v>
      </c>
      <c r="I129" s="25">
        <v>0</v>
      </c>
      <c r="J129" s="1">
        <f t="shared" si="14"/>
        <v>0</v>
      </c>
      <c r="K129" s="1">
        <f t="shared" si="15"/>
        <v>0</v>
      </c>
      <c r="L129" s="1">
        <f t="shared" si="16"/>
        <v>0</v>
      </c>
      <c r="M129" s="1">
        <f t="shared" si="17"/>
        <v>0</v>
      </c>
      <c r="N129" s="1">
        <f t="shared" si="18"/>
        <v>0</v>
      </c>
      <c r="O129" s="2">
        <f t="shared" si="19"/>
        <v>0</v>
      </c>
    </row>
    <row r="130" spans="1:15" s="22" customFormat="1" ht="51" customHeight="1" x14ac:dyDescent="0.25">
      <c r="A130" s="32">
        <v>111</v>
      </c>
      <c r="B130" s="31" t="s">
        <v>69</v>
      </c>
      <c r="C130" s="28"/>
      <c r="D130" s="33">
        <v>10</v>
      </c>
      <c r="E130" s="33" t="s">
        <v>146</v>
      </c>
      <c r="F130" s="30"/>
      <c r="G130" s="25">
        <v>0</v>
      </c>
      <c r="H130" s="1">
        <f t="shared" si="13"/>
        <v>0</v>
      </c>
      <c r="I130" s="25">
        <v>0</v>
      </c>
      <c r="J130" s="1">
        <f t="shared" si="14"/>
        <v>0</v>
      </c>
      <c r="K130" s="1">
        <f t="shared" si="15"/>
        <v>0</v>
      </c>
      <c r="L130" s="1">
        <f t="shared" si="16"/>
        <v>0</v>
      </c>
      <c r="M130" s="1">
        <f t="shared" si="17"/>
        <v>0</v>
      </c>
      <c r="N130" s="1">
        <f t="shared" si="18"/>
        <v>0</v>
      </c>
      <c r="O130" s="2">
        <f t="shared" si="19"/>
        <v>0</v>
      </c>
    </row>
    <row r="131" spans="1:15" s="22" customFormat="1" ht="51" customHeight="1" x14ac:dyDescent="0.25">
      <c r="A131" s="32">
        <v>112</v>
      </c>
      <c r="B131" s="31" t="s">
        <v>70</v>
      </c>
      <c r="C131" s="28"/>
      <c r="D131" s="33">
        <v>10</v>
      </c>
      <c r="E131" s="33" t="s">
        <v>146</v>
      </c>
      <c r="F131" s="30"/>
      <c r="G131" s="25">
        <v>0</v>
      </c>
      <c r="H131" s="1">
        <f t="shared" si="13"/>
        <v>0</v>
      </c>
      <c r="I131" s="25">
        <v>0</v>
      </c>
      <c r="J131" s="1">
        <f t="shared" si="14"/>
        <v>0</v>
      </c>
      <c r="K131" s="1">
        <f t="shared" si="15"/>
        <v>0</v>
      </c>
      <c r="L131" s="1">
        <f t="shared" si="16"/>
        <v>0</v>
      </c>
      <c r="M131" s="1">
        <f t="shared" si="17"/>
        <v>0</v>
      </c>
      <c r="N131" s="1">
        <f t="shared" si="18"/>
        <v>0</v>
      </c>
      <c r="O131" s="2">
        <f t="shared" si="19"/>
        <v>0</v>
      </c>
    </row>
    <row r="132" spans="1:15" s="22" customFormat="1" ht="51" customHeight="1" x14ac:dyDescent="0.25">
      <c r="A132" s="32">
        <v>113</v>
      </c>
      <c r="B132" s="31" t="s">
        <v>71</v>
      </c>
      <c r="C132" s="28"/>
      <c r="D132" s="33">
        <v>10</v>
      </c>
      <c r="E132" s="33" t="s">
        <v>146</v>
      </c>
      <c r="F132" s="30"/>
      <c r="G132" s="25">
        <v>0</v>
      </c>
      <c r="H132" s="1">
        <f t="shared" si="13"/>
        <v>0</v>
      </c>
      <c r="I132" s="25">
        <v>0</v>
      </c>
      <c r="J132" s="1">
        <f t="shared" si="14"/>
        <v>0</v>
      </c>
      <c r="K132" s="1">
        <f t="shared" si="15"/>
        <v>0</v>
      </c>
      <c r="L132" s="1">
        <f t="shared" si="16"/>
        <v>0</v>
      </c>
      <c r="M132" s="1">
        <f t="shared" si="17"/>
        <v>0</v>
      </c>
      <c r="N132" s="1">
        <f t="shared" si="18"/>
        <v>0</v>
      </c>
      <c r="O132" s="2">
        <f t="shared" si="19"/>
        <v>0</v>
      </c>
    </row>
    <row r="133" spans="1:15" s="22" customFormat="1" ht="51" customHeight="1" x14ac:dyDescent="0.25">
      <c r="A133" s="32">
        <v>114</v>
      </c>
      <c r="B133" s="31" t="s">
        <v>72</v>
      </c>
      <c r="C133" s="28"/>
      <c r="D133" s="33">
        <v>12</v>
      </c>
      <c r="E133" s="33" t="s">
        <v>146</v>
      </c>
      <c r="F133" s="30"/>
      <c r="G133" s="25">
        <v>0</v>
      </c>
      <c r="H133" s="1">
        <f t="shared" si="13"/>
        <v>0</v>
      </c>
      <c r="I133" s="25">
        <v>0</v>
      </c>
      <c r="J133" s="1">
        <f t="shared" si="14"/>
        <v>0</v>
      </c>
      <c r="K133" s="1">
        <f t="shared" si="15"/>
        <v>0</v>
      </c>
      <c r="L133" s="1">
        <f t="shared" si="16"/>
        <v>0</v>
      </c>
      <c r="M133" s="1">
        <f t="shared" si="17"/>
        <v>0</v>
      </c>
      <c r="N133" s="1">
        <f t="shared" si="18"/>
        <v>0</v>
      </c>
      <c r="O133" s="2">
        <f t="shared" si="19"/>
        <v>0</v>
      </c>
    </row>
    <row r="134" spans="1:15" s="22" customFormat="1" ht="51" customHeight="1" x14ac:dyDescent="0.25">
      <c r="A134" s="32">
        <v>115</v>
      </c>
      <c r="B134" s="31" t="s">
        <v>76</v>
      </c>
      <c r="C134" s="28"/>
      <c r="D134" s="33">
        <v>12</v>
      </c>
      <c r="E134" s="33" t="s">
        <v>146</v>
      </c>
      <c r="F134" s="30"/>
      <c r="G134" s="25">
        <v>0</v>
      </c>
      <c r="H134" s="1">
        <f t="shared" si="13"/>
        <v>0</v>
      </c>
      <c r="I134" s="25">
        <v>0</v>
      </c>
      <c r="J134" s="1">
        <f t="shared" si="14"/>
        <v>0</v>
      </c>
      <c r="K134" s="1">
        <f t="shared" si="15"/>
        <v>0</v>
      </c>
      <c r="L134" s="1">
        <f t="shared" si="16"/>
        <v>0</v>
      </c>
      <c r="M134" s="1">
        <f t="shared" si="17"/>
        <v>0</v>
      </c>
      <c r="N134" s="1">
        <f t="shared" si="18"/>
        <v>0</v>
      </c>
      <c r="O134" s="2">
        <f t="shared" si="19"/>
        <v>0</v>
      </c>
    </row>
    <row r="135" spans="1:15" s="22" customFormat="1" ht="48" customHeight="1" x14ac:dyDescent="0.25">
      <c r="A135" s="32">
        <v>116</v>
      </c>
      <c r="B135" s="31" t="s">
        <v>77</v>
      </c>
      <c r="C135" s="28"/>
      <c r="D135" s="33">
        <v>3</v>
      </c>
      <c r="E135" s="33" t="s">
        <v>146</v>
      </c>
      <c r="F135" s="30"/>
      <c r="G135" s="25">
        <v>0</v>
      </c>
      <c r="H135" s="1">
        <f t="shared" si="13"/>
        <v>0</v>
      </c>
      <c r="I135" s="25">
        <v>0</v>
      </c>
      <c r="J135" s="1">
        <f t="shared" si="14"/>
        <v>0</v>
      </c>
      <c r="K135" s="1">
        <f t="shared" si="15"/>
        <v>0</v>
      </c>
      <c r="L135" s="1">
        <f t="shared" si="16"/>
        <v>0</v>
      </c>
      <c r="M135" s="1">
        <f t="shared" si="17"/>
        <v>0</v>
      </c>
      <c r="N135" s="1">
        <f t="shared" si="18"/>
        <v>0</v>
      </c>
      <c r="O135" s="2">
        <f t="shared" si="19"/>
        <v>0</v>
      </c>
    </row>
    <row r="136" spans="1:15" s="22" customFormat="1" ht="42" customHeight="1" thickBot="1" x14ac:dyDescent="0.25">
      <c r="A136" s="19"/>
      <c r="B136" s="52"/>
      <c r="C136" s="52"/>
      <c r="D136" s="52"/>
      <c r="E136" s="52"/>
      <c r="F136" s="52"/>
      <c r="G136" s="52"/>
      <c r="H136" s="52"/>
      <c r="I136" s="52"/>
      <c r="J136" s="52"/>
      <c r="K136" s="52"/>
      <c r="L136" s="52"/>
      <c r="M136" s="53" t="s">
        <v>31</v>
      </c>
      <c r="N136" s="53"/>
      <c r="O136" s="27">
        <f>SUMIF(G:G,0%,L:L)</f>
        <v>0</v>
      </c>
    </row>
    <row r="137" spans="1:15" s="22" customFormat="1" ht="39" customHeight="1" thickBot="1" x14ac:dyDescent="0.25">
      <c r="A137" s="38" t="s">
        <v>32</v>
      </c>
      <c r="B137" s="39"/>
      <c r="C137" s="39"/>
      <c r="D137" s="39"/>
      <c r="E137" s="39"/>
      <c r="F137" s="39"/>
      <c r="G137" s="39"/>
      <c r="H137" s="39"/>
      <c r="I137" s="39"/>
      <c r="J137" s="39"/>
      <c r="K137" s="39"/>
      <c r="L137" s="39"/>
      <c r="M137" s="54" t="s">
        <v>33</v>
      </c>
      <c r="N137" s="54"/>
      <c r="O137" s="4">
        <f>SUMIF(G:G,5%,L:L)</f>
        <v>0</v>
      </c>
    </row>
    <row r="138" spans="1:15" s="22" customFormat="1" ht="30" customHeight="1" x14ac:dyDescent="0.2">
      <c r="A138" s="34" t="s">
        <v>34</v>
      </c>
      <c r="B138" s="35"/>
      <c r="C138" s="35"/>
      <c r="D138" s="35"/>
      <c r="E138" s="35"/>
      <c r="F138" s="35"/>
      <c r="G138" s="35"/>
      <c r="H138" s="35"/>
      <c r="I138" s="35"/>
      <c r="J138" s="35"/>
      <c r="K138" s="35"/>
      <c r="L138" s="36"/>
      <c r="M138" s="54" t="s">
        <v>35</v>
      </c>
      <c r="N138" s="54"/>
      <c r="O138" s="4">
        <f>SUMIF(G:G,19%,L:L)</f>
        <v>0</v>
      </c>
    </row>
    <row r="139" spans="1:15" s="22" customFormat="1" ht="30" customHeight="1" x14ac:dyDescent="0.2">
      <c r="A139" s="37"/>
      <c r="B139" s="37"/>
      <c r="C139" s="37"/>
      <c r="D139" s="37"/>
      <c r="E139" s="37"/>
      <c r="F139" s="37"/>
      <c r="G139" s="37"/>
      <c r="H139" s="37"/>
      <c r="I139" s="37"/>
      <c r="J139" s="37"/>
      <c r="K139" s="37"/>
      <c r="L139" s="37"/>
      <c r="M139" s="55" t="s">
        <v>27</v>
      </c>
      <c r="N139" s="56"/>
      <c r="O139" s="5">
        <f>SUM(O136:O138)</f>
        <v>0</v>
      </c>
    </row>
    <row r="140" spans="1:15" s="22" customFormat="1" ht="30" customHeight="1" x14ac:dyDescent="0.2">
      <c r="A140" s="37"/>
      <c r="B140" s="37"/>
      <c r="C140" s="37"/>
      <c r="D140" s="37"/>
      <c r="E140" s="37"/>
      <c r="F140" s="37"/>
      <c r="G140" s="37"/>
      <c r="H140" s="37"/>
      <c r="I140" s="37"/>
      <c r="J140" s="37"/>
      <c r="K140" s="37"/>
      <c r="L140" s="37"/>
      <c r="M140" s="57" t="s">
        <v>36</v>
      </c>
      <c r="N140" s="58"/>
      <c r="O140" s="6">
        <f>ROUND(O137*5%,0)</f>
        <v>0</v>
      </c>
    </row>
    <row r="141" spans="1:15" s="22" customFormat="1" ht="30" customHeight="1" x14ac:dyDescent="0.2">
      <c r="A141" s="37"/>
      <c r="B141" s="37"/>
      <c r="C141" s="37"/>
      <c r="D141" s="37"/>
      <c r="E141" s="37"/>
      <c r="F141" s="37"/>
      <c r="G141" s="37"/>
      <c r="H141" s="37"/>
      <c r="I141" s="37"/>
      <c r="J141" s="37"/>
      <c r="K141" s="37"/>
      <c r="L141" s="37"/>
      <c r="M141" s="57" t="s">
        <v>37</v>
      </c>
      <c r="N141" s="58"/>
      <c r="O141" s="4">
        <f>ROUND(O138*19%,0)</f>
        <v>0</v>
      </c>
    </row>
    <row r="142" spans="1:15" s="22" customFormat="1" ht="30" customHeight="1" x14ac:dyDescent="0.2">
      <c r="A142" s="37"/>
      <c r="B142" s="37"/>
      <c r="C142" s="37"/>
      <c r="D142" s="37"/>
      <c r="E142" s="37"/>
      <c r="F142" s="37"/>
      <c r="G142" s="37"/>
      <c r="H142" s="37"/>
      <c r="I142" s="37"/>
      <c r="J142" s="37"/>
      <c r="K142" s="37"/>
      <c r="L142" s="37"/>
      <c r="M142" s="55" t="s">
        <v>38</v>
      </c>
      <c r="N142" s="56"/>
      <c r="O142" s="5">
        <f>SUM(O140:O141)</f>
        <v>0</v>
      </c>
    </row>
    <row r="143" spans="1:15" s="22" customFormat="1" ht="30" customHeight="1" x14ac:dyDescent="0.2">
      <c r="A143" s="37"/>
      <c r="B143" s="37"/>
      <c r="C143" s="37"/>
      <c r="D143" s="37"/>
      <c r="E143" s="37"/>
      <c r="F143" s="37"/>
      <c r="G143" s="37"/>
      <c r="H143" s="37"/>
      <c r="I143" s="37"/>
      <c r="J143" s="37"/>
      <c r="K143" s="37"/>
      <c r="L143" s="37"/>
      <c r="M143" s="69" t="s">
        <v>39</v>
      </c>
      <c r="N143" s="70"/>
      <c r="O143" s="4">
        <f>SUMIF(I:I,8%,N:N)</f>
        <v>0</v>
      </c>
    </row>
    <row r="144" spans="1:15" s="22" customFormat="1" ht="37.5" customHeight="1" x14ac:dyDescent="0.2">
      <c r="A144" s="37"/>
      <c r="B144" s="37"/>
      <c r="C144" s="37"/>
      <c r="D144" s="37"/>
      <c r="E144" s="37"/>
      <c r="F144" s="37"/>
      <c r="G144" s="37"/>
      <c r="H144" s="37"/>
      <c r="I144" s="37"/>
      <c r="J144" s="37"/>
      <c r="K144" s="37"/>
      <c r="L144" s="37"/>
      <c r="M144" s="67" t="s">
        <v>40</v>
      </c>
      <c r="N144" s="68"/>
      <c r="O144" s="5">
        <f>SUM(O143)</f>
        <v>0</v>
      </c>
    </row>
    <row r="145" spans="1:15" s="22" customFormat="1" ht="44.25" customHeight="1" x14ac:dyDescent="0.2">
      <c r="A145" s="37"/>
      <c r="B145" s="37"/>
      <c r="C145" s="37"/>
      <c r="D145" s="37"/>
      <c r="E145" s="37"/>
      <c r="F145" s="37"/>
      <c r="G145" s="37"/>
      <c r="H145" s="37"/>
      <c r="I145" s="37"/>
      <c r="J145" s="37"/>
      <c r="K145" s="37"/>
      <c r="L145" s="37"/>
      <c r="M145" s="67" t="s">
        <v>41</v>
      </c>
      <c r="N145" s="68"/>
      <c r="O145" s="5">
        <f>+O139+O142+O144</f>
        <v>0</v>
      </c>
    </row>
    <row r="149" spans="1:15" x14ac:dyDescent="0.25">
      <c r="B149" s="50"/>
      <c r="C149" s="50"/>
    </row>
    <row r="150" spans="1:15" ht="15.75" thickBot="1" x14ac:dyDescent="0.3">
      <c r="B150" s="51"/>
      <c r="C150" s="51"/>
    </row>
    <row r="151" spans="1:15" x14ac:dyDescent="0.25">
      <c r="B151" s="41" t="s">
        <v>42</v>
      </c>
      <c r="C151" s="41"/>
    </row>
    <row r="153" spans="1:15" x14ac:dyDescent="0.25">
      <c r="A153" s="23" t="s">
        <v>43</v>
      </c>
    </row>
    <row r="154" spans="1:15" x14ac:dyDescent="0.25">
      <c r="I154" s="29"/>
    </row>
  </sheetData>
  <sheetProtection algorithmName="SHA-512" hashValue="2HntIX+PWULYtUkWv+/mHy6iW7pOmzNBlCR99gwHbfNQ29LP/CspROyQaevWevneDA6Mnk+4gUMwNqnAR5wf9g==" saltValue="PKV/W5flQsm61r70L1ZG5Q==" spinCount="100000" sheet="1" formatCells="0" selectLockedCells="1"/>
  <mergeCells count="30">
    <mergeCell ref="M142:N142"/>
    <mergeCell ref="M145:N145"/>
    <mergeCell ref="M143:N143"/>
    <mergeCell ref="M144:N144"/>
    <mergeCell ref="N2:O2"/>
    <mergeCell ref="N3:O3"/>
    <mergeCell ref="N4:O4"/>
    <mergeCell ref="N5:O5"/>
    <mergeCell ref="A2:A5"/>
    <mergeCell ref="D12:G12"/>
    <mergeCell ref="A12:B16"/>
    <mergeCell ref="B2:M2"/>
    <mergeCell ref="B3:M3"/>
    <mergeCell ref="B4:M5"/>
    <mergeCell ref="A138:L145"/>
    <mergeCell ref="A137:L137"/>
    <mergeCell ref="A10:B10"/>
    <mergeCell ref="B151:C151"/>
    <mergeCell ref="D14:G14"/>
    <mergeCell ref="D16:G16"/>
    <mergeCell ref="F10:G10"/>
    <mergeCell ref="L10:N10"/>
    <mergeCell ref="B149:C150"/>
    <mergeCell ref="B136:L136"/>
    <mergeCell ref="M136:N136"/>
    <mergeCell ref="M137:N137"/>
    <mergeCell ref="M138:N138"/>
    <mergeCell ref="M139:N139"/>
    <mergeCell ref="M140:N140"/>
    <mergeCell ref="M141:N141"/>
  </mergeCells>
  <dataValidations count="1">
    <dataValidation type="whole" allowBlank="1" showInputMessage="1" showErrorMessage="1" sqref="F20:F135">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G20:G135</xm:sqref>
        </x14:dataValidation>
        <x14:dataValidation type="list" allowBlank="1" showInputMessage="1" showErrorMessage="1">
          <x14:formula1>
            <xm:f>Hoja2!$F$7:$F$8</xm:f>
          </x14:formula1>
          <xm:sqref>I20:I135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ColWidth="11.42578125" defaultRowHeight="15" x14ac:dyDescent="0.25"/>
  <sheetData>
    <row r="7" spans="4:6" x14ac:dyDescent="0.25">
      <c r="D7" s="3">
        <v>0</v>
      </c>
      <c r="F7" s="24">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A95CE77E4A1767429B294E720D86AD14" ma:contentTypeVersion="12" ma:contentTypeDescription="Crear nuevo documento." ma:contentTypeScope="" ma:versionID="af5942d87e6a9bfa0e127b7ca82e1c00">
  <xsd:schema xmlns:xsd="http://www.w3.org/2001/XMLSchema" xmlns:xs="http://www.w3.org/2001/XMLSchema" xmlns:p="http://schemas.microsoft.com/office/2006/metadata/properties" xmlns:ns2="fdc3a502-ad60-4b34-87fc-e95dc488c747" xmlns:ns3="c2659b6a-c695-4580-a071-22d13ab4c1fb" targetNamespace="http://schemas.microsoft.com/office/2006/metadata/properties" ma:root="true" ma:fieldsID="9160f2e470e48b245c641911227877b4" ns2:_="" ns3:_="">
    <xsd:import namespace="fdc3a502-ad60-4b34-87fc-e95dc488c747"/>
    <xsd:import namespace="c2659b6a-c695-4580-a071-22d13ab4c1f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c3a502-ad60-4b34-87fc-e95dc488c7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738380da-2275-46ed-84c2-d5695e8e09c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659b6a-c695-4580-a071-22d13ab4c1fb"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d16d15bb-1035-4237-bfce-9931b9a657cd}" ma:internalName="TaxCatchAll" ma:showField="CatchAllData" ma:web="c2659b6a-c695-4580-a071-22d13ab4c1f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2659b6a-c695-4580-a071-22d13ab4c1fb" xsi:nil="true"/>
    <lcf76f155ced4ddcb4097134ff3c332f xmlns="fdc3a502-ad60-4b34-87fc-e95dc488c74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CEBF1B93-3126-42B8-83D4-B0712D1059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c3a502-ad60-4b34-87fc-e95dc488c747"/>
    <ds:schemaRef ds:uri="c2659b6a-c695-4580-a071-22d13ab4c1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schemas.microsoft.com/office/2006/metadata/properties"/>
    <ds:schemaRef ds:uri="http://purl.org/dc/terms/"/>
    <ds:schemaRef ds:uri="http://www.w3.org/XML/1998/namespace"/>
    <ds:schemaRef ds:uri="fdc3a502-ad60-4b34-87fc-e95dc488c747"/>
    <ds:schemaRef ds:uri="http://schemas.microsoft.com/office/2006/documentManagement/types"/>
    <ds:schemaRef ds:uri="c2659b6a-c695-4580-a071-22d13ab4c1fb"/>
    <ds:schemaRef ds:uri="http://purl.org/dc/elements/1.1/"/>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Cotización</vt:lpstr>
      <vt:lpstr>Hoja2</vt:lpstr>
      <vt:lpstr>Cotización!Área_de_impresión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WILSON RIVERA MENDEZ</cp:lastModifiedBy>
  <cp:revision/>
  <dcterms:created xsi:type="dcterms:W3CDTF">2017-04-28T13:22:52Z</dcterms:created>
  <dcterms:modified xsi:type="dcterms:W3CDTF">2023-09-04T15:13:15Z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0x010100A95CE77E4A1767429B294E720D86AD14</vt:lpwstr>
  </property>
</Properties>
</file>