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OTELERIA\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2" i="1" l="1"/>
  <c r="H20" i="1" l="1"/>
  <c r="J20" i="1"/>
  <c r="L20" i="1"/>
  <c r="O25" i="1"/>
  <c r="M20" i="1" l="1"/>
  <c r="N20" i="1"/>
  <c r="K20" i="1"/>
  <c r="O28" i="1"/>
  <c r="O21" i="1"/>
  <c r="O20" i="1" l="1"/>
  <c r="O29" i="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<sst xmlns="http://schemas.openxmlformats.org/spreadsheetml/2006/main" count="47" uniqueCount="46">
  <si>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</si>
  <si>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</si>
  <si>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</si>
  <si>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</si>
  <si>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</si>
  <si>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</si>
  <si>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</si>
  <si>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</si>
  <si>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</si>
  <si>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</si>
  <si>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</si>
  <si>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</si>
  <si>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</si>
  <si>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</si>
  <si>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</si>
  <si>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</si>
  <si>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</si>
  <si>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</si>
  <si>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</si>
  <si>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</si>
  <si>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</si>
  <si>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</si>
  <si>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</si>
  <si>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</si>
  <si>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</si>
  <si>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</si>
  <si>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</si>
  <si>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</si>
  <si>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</si>
  <si>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</si>
  <si>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</si>
  <si>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</si>
  <si>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</si>
  <si>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</si>
  <si>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</si>
  <si>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</si>
  <si>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</si>
  <si>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</si>
  <si>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</si>
  <si>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</si>
  <si>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</si>
  <si>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</si>
  <si>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</si>
  <si>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</si>
  <si>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HORA</t>
  </si>
  <si>
    <t>Servicio de arrendamiento espacio con dotación profesional para talleres de alimentos y bebidas, cocina yadministración de mesa y bar, del programa de tecnología en Gestión Turística y Hotelera para la vigencia 2023
Incluye:
a. Cocina, área: 64 metros cuadrados o más: compuesta por un espacio de dedicación exclusiva a COCINA FRÍA y otra a COCINA CALIENTE.
b. Depósito, área: 20 metros cuadrados o más.
c. Barra de autoservicio, área: 15 metros cuadrados o más.
d. Comedor, área: 30 metros cuadrados o más.
e. Área de servicio y bar.
f. Auditorio para 25 personas con pupitres o en su defecto mesas y sillas para trabajo teórico, y tablero acrílico.
g. Equipos de preparación.
h. Equipos de cocción.
i. Equipos de conservación.
j. Batería.
k. Menaje de cocina, mesa y bar.
l. Mobiliario.
m. Lencería.
n. Vajilla.
o. Cubertería.
p. Cristalería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</si>
</sst>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1" fillId="2" borderId="28" xfId="0" applyFont="1" applyFill="1" applyBorder="1" applyAlignment="1" applyProtection="1">
      <alignment horizontal="center" vertical="center" wrapText="1" shrinkToFi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1" xfId="0" applyFont="1" applyFill="1" applyBorder="1" applyAlignment="1" applyProtection="1">
      <alignment vertical="top" wrapText="1"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6" zoomScale="70" zoomScaleNormal="70" zoomScaleSheetLayoutView="70" zoomScalePageLayoutView="55" workbookViewId="0">
      <selection activeCell="B20" sqref="B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70.5" x14ac:dyDescent="0.2">
      <c r="A20" s="32">
        <v>1</v>
      </c>
      <c r="B20" s="74" t="s">
        <v>45</v>
      </c>
      <c r="C20" s="34"/>
      <c r="D20" s="25">
        <v>1</v>
      </c>
      <c r="E20" s="35" t="s">
        <v>44</v>
      </c>
      <c r="F20" s="33"/>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ROUND(L20*I20,0)</f>
        <v>0</v>
      </c>
      <c r="O20" s="2">
        <f>ROUND(L20+N20+M20,0)</f>
        <v>0</v>
      </c>
    </row>
    <row r="21" spans="1:15" s="24" customFormat="1" ht="42" customHeight="1" thickBot="1" x14ac:dyDescent="0.25">
      <c r="A21" s="19"/>
      <c r="B21" s="69"/>
      <c r="C21" s="69"/>
      <c r="D21" s="69"/>
      <c r="E21" s="69"/>
      <c r="F21" s="69"/>
      <c r="G21" s="69"/>
      <c r="H21" s="69"/>
      <c r="I21" s="69"/>
      <c r="J21" s="69"/>
      <c r="K21" s="69"/>
      <c r="L21" s="69"/>
      <c r="M21" s="70" t="s">
        <v>35</v>
      </c>
      <c r="N21" s="70"/>
      <c r="O21" s="31">
        <f>SUMIF(G:G,0%,L:L)</f>
        <v>0</v>
      </c>
    </row>
    <row r="22" spans="1:15" s="24"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4" customFormat="1" ht="30" customHeight="1" x14ac:dyDescent="0.2">
      <c r="A23" s="54" t="s">
        <v>42</v>
      </c>
      <c r="B23" s="55"/>
      <c r="C23" s="55"/>
      <c r="D23" s="55"/>
      <c r="E23" s="55"/>
      <c r="F23" s="55"/>
      <c r="G23" s="55"/>
      <c r="H23" s="55"/>
      <c r="I23" s="55"/>
      <c r="J23" s="55"/>
      <c r="K23" s="55"/>
      <c r="L23" s="56"/>
      <c r="M23" s="71" t="s">
        <v>11</v>
      </c>
      <c r="N23" s="71"/>
      <c r="O23" s="4">
        <f>SUMIF(G:G,19%,L:L)</f>
        <v>0</v>
      </c>
    </row>
    <row r="24" spans="1:15" s="24" customFormat="1" ht="30" customHeight="1" x14ac:dyDescent="0.2">
      <c r="A24" s="57"/>
      <c r="B24" s="57"/>
      <c r="C24" s="57"/>
      <c r="D24" s="57"/>
      <c r="E24" s="57"/>
      <c r="F24" s="57"/>
      <c r="G24" s="57"/>
      <c r="H24" s="57"/>
      <c r="I24" s="57"/>
      <c r="J24" s="57"/>
      <c r="K24" s="57"/>
      <c r="L24" s="57"/>
      <c r="M24" s="36" t="s">
        <v>7</v>
      </c>
      <c r="N24" s="37"/>
      <c r="O24" s="5">
        <f>SUM(O21:O23)</f>
        <v>0</v>
      </c>
    </row>
    <row r="25" spans="1:15" s="24" customFormat="1" ht="30" customHeight="1" x14ac:dyDescent="0.2">
      <c r="A25" s="57"/>
      <c r="B25" s="57"/>
      <c r="C25" s="57"/>
      <c r="D25" s="57"/>
      <c r="E25" s="57"/>
      <c r="F25" s="57"/>
      <c r="G25" s="57"/>
      <c r="H25" s="57"/>
      <c r="I25" s="57"/>
      <c r="J25" s="57"/>
      <c r="K25" s="57"/>
      <c r="L25" s="57"/>
      <c r="M25" s="72" t="s">
        <v>12</v>
      </c>
      <c r="N25" s="73"/>
      <c r="O25" s="6">
        <f>ROUND(O22*5%,0)</f>
        <v>0</v>
      </c>
    </row>
    <row r="26" spans="1:15" s="24" customFormat="1" ht="30" customHeight="1" x14ac:dyDescent="0.2">
      <c r="A26" s="57"/>
      <c r="B26" s="57"/>
      <c r="C26" s="57"/>
      <c r="D26" s="57"/>
      <c r="E26" s="57"/>
      <c r="F26" s="57"/>
      <c r="G26" s="57"/>
      <c r="H26" s="57"/>
      <c r="I26" s="57"/>
      <c r="J26" s="57"/>
      <c r="K26" s="57"/>
      <c r="L26" s="57"/>
      <c r="M26" s="72" t="s">
        <v>13</v>
      </c>
      <c r="N26" s="73"/>
      <c r="O26" s="4">
        <f>ROUND(O23*19%,0)</f>
        <v>0</v>
      </c>
    </row>
    <row r="27" spans="1:15" s="24" customFormat="1" ht="30" customHeight="1" x14ac:dyDescent="0.2">
      <c r="A27" s="57"/>
      <c r="B27" s="57"/>
      <c r="C27" s="57"/>
      <c r="D27" s="57"/>
      <c r="E27" s="57"/>
      <c r="F27" s="57"/>
      <c r="G27" s="57"/>
      <c r="H27" s="57"/>
      <c r="I27" s="57"/>
      <c r="J27" s="57"/>
      <c r="K27" s="57"/>
      <c r="L27" s="57"/>
      <c r="M27" s="36" t="s">
        <v>14</v>
      </c>
      <c r="N27" s="37"/>
      <c r="O27" s="5">
        <f>SUM(O25:O26)</f>
        <v>0</v>
      </c>
    </row>
    <row r="28" spans="1:15" s="24" customFormat="1" ht="30" customHeight="1" x14ac:dyDescent="0.2">
      <c r="A28" s="57"/>
      <c r="B28" s="57"/>
      <c r="C28" s="57"/>
      <c r="D28" s="57"/>
      <c r="E28" s="57"/>
      <c r="F28" s="57"/>
      <c r="G28" s="57"/>
      <c r="H28" s="57"/>
      <c r="I28" s="57"/>
      <c r="J28" s="57"/>
      <c r="K28" s="57"/>
      <c r="L28" s="57"/>
      <c r="M28" s="40" t="s">
        <v>33</v>
      </c>
      <c r="N28" s="41"/>
      <c r="O28" s="4">
        <f>SUMIF(I:I,8%,N:N)</f>
        <v>0</v>
      </c>
    </row>
    <row r="29" spans="1:15" s="24" customFormat="1" ht="37.5" customHeight="1" x14ac:dyDescent="0.2">
      <c r="A29" s="57"/>
      <c r="B29" s="57"/>
      <c r="C29" s="57"/>
      <c r="D29" s="57"/>
      <c r="E29" s="57"/>
      <c r="F29" s="57"/>
      <c r="G29" s="57"/>
      <c r="H29" s="57"/>
      <c r="I29" s="57"/>
      <c r="J29" s="57"/>
      <c r="K29" s="57"/>
      <c r="L29" s="57"/>
      <c r="M29" s="38" t="s">
        <v>32</v>
      </c>
      <c r="N29" s="39"/>
      <c r="O29" s="5">
        <f>SUM(O28)</f>
        <v>0</v>
      </c>
    </row>
    <row r="30" spans="1:15" s="24"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Q1iUdUgw/DXIx86wtJ5oWv7uXVNZhnj0NvcVh0XQ4CnApH4DkpSbDnumNhWhAF7my1TwR6ZBAhGGA/ZUinKHUQ==" saltValue="EaFzvX8E5tdUaJaYYzlVLQ==" spinCount="100000" sheet="1" formatCells="0"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9f7a895-868e-4739-ab10-589c64175fbd"/>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2023-05-12T23:47:44Z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