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ACKUP Compras 20-02-23\Unidad D\Backup JJSARMIENTO 16-05-22\ESCRITORIO\COMPRAS 2023\INVITACIONES A COTIZAR INFERIOR A 100 SMLV\PAPELERIA\"/>
    </mc:Choice>
  </mc:AlternateContent>
  <bookViews>
    <workbookView xWindow="0" yWindow="0" windowWidth="21600" windowHeight="9600"/>
  </bookViews>
  <sheets>
    <sheet name="Hoja1" sheetId="1" r:id="rId1"/>
    <sheet name="Hoja2" sheetId="2" state="hidden" r:id="rId2"/>
  </sheets>
  <definedNames>
    <definedName name="_xlnm.Print_Area" localSheetId="0">Hoja1!$A$1:$O$99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J21" i="1" l="1"/>
  <c r="K21" i="1" s="1"/>
  <c r="L21" i="1"/>
  <c r="M21" i="1"/>
  <c r="N21" i="1"/>
  <c r="O21" i="1"/>
  <c r="J22" i="1"/>
  <c r="L22" i="1"/>
  <c r="M22" i="1" s="1"/>
  <c r="N22" i="1"/>
  <c r="O22" i="1" s="1"/>
  <c r="J23" i="1"/>
  <c r="L23" i="1"/>
  <c r="N23" i="1" s="1"/>
  <c r="J24" i="1"/>
  <c r="K24" i="1"/>
  <c r="L24" i="1"/>
  <c r="M24" i="1" s="1"/>
  <c r="O24" i="1" s="1"/>
  <c r="N24" i="1"/>
  <c r="J25" i="1"/>
  <c r="K25" i="1" s="1"/>
  <c r="L25" i="1"/>
  <c r="M25" i="1"/>
  <c r="N25" i="1"/>
  <c r="O25" i="1"/>
  <c r="J26" i="1"/>
  <c r="K26" i="1"/>
  <c r="L26" i="1"/>
  <c r="M26" i="1" s="1"/>
  <c r="O26" i="1" s="1"/>
  <c r="N26" i="1"/>
  <c r="J27" i="1"/>
  <c r="K27" i="1" s="1"/>
  <c r="L27" i="1"/>
  <c r="M27" i="1"/>
  <c r="N27" i="1"/>
  <c r="O27" i="1"/>
  <c r="J28" i="1"/>
  <c r="K28" i="1"/>
  <c r="L28" i="1"/>
  <c r="M28" i="1" s="1"/>
  <c r="O28" i="1" s="1"/>
  <c r="N28" i="1"/>
  <c r="J29" i="1"/>
  <c r="K29" i="1" s="1"/>
  <c r="L29" i="1"/>
  <c r="M29" i="1"/>
  <c r="N29" i="1"/>
  <c r="O29" i="1"/>
  <c r="J30" i="1"/>
  <c r="K30" i="1"/>
  <c r="L30" i="1"/>
  <c r="M30" i="1" s="1"/>
  <c r="O30" i="1" s="1"/>
  <c r="N30" i="1"/>
  <c r="J31" i="1"/>
  <c r="K31" i="1" s="1"/>
  <c r="L31" i="1"/>
  <c r="M31" i="1"/>
  <c r="N31" i="1"/>
  <c r="O31" i="1"/>
  <c r="J32" i="1"/>
  <c r="K32" i="1"/>
  <c r="L32" i="1"/>
  <c r="M32" i="1" s="1"/>
  <c r="O32" i="1" s="1"/>
  <c r="N32" i="1"/>
  <c r="J33" i="1"/>
  <c r="K33" i="1" s="1"/>
  <c r="L33" i="1"/>
  <c r="M33" i="1"/>
  <c r="N33" i="1"/>
  <c r="O33" i="1"/>
  <c r="J34" i="1"/>
  <c r="K34" i="1"/>
  <c r="L34" i="1"/>
  <c r="M34" i="1" s="1"/>
  <c r="O34" i="1" s="1"/>
  <c r="N34" i="1"/>
  <c r="J35" i="1"/>
  <c r="K35" i="1" s="1"/>
  <c r="L35" i="1"/>
  <c r="M35" i="1"/>
  <c r="N35" i="1"/>
  <c r="O35" i="1"/>
  <c r="J36" i="1"/>
  <c r="K36" i="1"/>
  <c r="L36" i="1"/>
  <c r="M36" i="1" s="1"/>
  <c r="O36" i="1" s="1"/>
  <c r="N36" i="1"/>
  <c r="J37" i="1"/>
  <c r="K37" i="1" s="1"/>
  <c r="L37" i="1"/>
  <c r="M37" i="1"/>
  <c r="N37" i="1"/>
  <c r="O37" i="1"/>
  <c r="J38" i="1"/>
  <c r="K38" i="1"/>
  <c r="L38" i="1"/>
  <c r="M38" i="1" s="1"/>
  <c r="O38" i="1" s="1"/>
  <c r="N38" i="1"/>
  <c r="J39" i="1"/>
  <c r="K39" i="1" s="1"/>
  <c r="L39" i="1"/>
  <c r="M39" i="1"/>
  <c r="N39" i="1"/>
  <c r="O39" i="1"/>
  <c r="J40" i="1"/>
  <c r="K40" i="1"/>
  <c r="L40" i="1"/>
  <c r="M40" i="1" s="1"/>
  <c r="O40" i="1" s="1"/>
  <c r="N40" i="1"/>
  <c r="J41" i="1"/>
  <c r="K41" i="1" s="1"/>
  <c r="L41" i="1"/>
  <c r="M41" i="1"/>
  <c r="N41" i="1"/>
  <c r="O41" i="1"/>
  <c r="J42" i="1"/>
  <c r="K42" i="1"/>
  <c r="L42" i="1"/>
  <c r="M42" i="1" s="1"/>
  <c r="O42" i="1" s="1"/>
  <c r="N42" i="1"/>
  <c r="J43" i="1"/>
  <c r="K43" i="1" s="1"/>
  <c r="L43" i="1"/>
  <c r="M43" i="1"/>
  <c r="N43" i="1"/>
  <c r="O43" i="1"/>
  <c r="J44" i="1"/>
  <c r="K44" i="1"/>
  <c r="L44" i="1"/>
  <c r="M44" i="1" s="1"/>
  <c r="O44" i="1" s="1"/>
  <c r="N44" i="1"/>
  <c r="J45" i="1"/>
  <c r="K45" i="1" s="1"/>
  <c r="L45" i="1"/>
  <c r="M45" i="1"/>
  <c r="N45" i="1"/>
  <c r="O45" i="1"/>
  <c r="J46" i="1"/>
  <c r="K46" i="1"/>
  <c r="L46" i="1"/>
  <c r="M46" i="1" s="1"/>
  <c r="O46" i="1" s="1"/>
  <c r="N46" i="1"/>
  <c r="J47" i="1"/>
  <c r="K47" i="1" s="1"/>
  <c r="L47" i="1"/>
  <c r="M47" i="1"/>
  <c r="N47" i="1"/>
  <c r="O47" i="1"/>
  <c r="J48" i="1"/>
  <c r="K48" i="1"/>
  <c r="L48" i="1"/>
  <c r="M48" i="1" s="1"/>
  <c r="O48" i="1" s="1"/>
  <c r="N48" i="1"/>
  <c r="J49" i="1"/>
  <c r="K49" i="1" s="1"/>
  <c r="L49" i="1"/>
  <c r="M49" i="1"/>
  <c r="N49" i="1"/>
  <c r="O49" i="1"/>
  <c r="J50" i="1"/>
  <c r="K50" i="1"/>
  <c r="L50" i="1"/>
  <c r="M50" i="1" s="1"/>
  <c r="O50" i="1" s="1"/>
  <c r="N50" i="1"/>
  <c r="J51" i="1"/>
  <c r="K51" i="1" s="1"/>
  <c r="L51" i="1"/>
  <c r="M51" i="1"/>
  <c r="N51" i="1"/>
  <c r="O51" i="1"/>
  <c r="J52" i="1"/>
  <c r="K52" i="1"/>
  <c r="L52" i="1"/>
  <c r="M52" i="1" s="1"/>
  <c r="O52" i="1" s="1"/>
  <c r="N52" i="1"/>
  <c r="J53" i="1"/>
  <c r="K53" i="1" s="1"/>
  <c r="L53" i="1"/>
  <c r="M53" i="1"/>
  <c r="N53" i="1"/>
  <c r="O53" i="1"/>
  <c r="J54" i="1"/>
  <c r="K54" i="1"/>
  <c r="L54" i="1"/>
  <c r="M54" i="1" s="1"/>
  <c r="O54" i="1" s="1"/>
  <c r="N54" i="1"/>
  <c r="J55" i="1"/>
  <c r="K55" i="1" s="1"/>
  <c r="L55" i="1"/>
  <c r="M55" i="1"/>
  <c r="N55" i="1"/>
  <c r="O55" i="1"/>
  <c r="J56" i="1"/>
  <c r="K56" i="1"/>
  <c r="L56" i="1"/>
  <c r="M56" i="1" s="1"/>
  <c r="O56" i="1" s="1"/>
  <c r="N56" i="1"/>
  <c r="J57" i="1"/>
  <c r="K57" i="1" s="1"/>
  <c r="L57" i="1"/>
  <c r="M57" i="1"/>
  <c r="N57" i="1"/>
  <c r="O57" i="1"/>
  <c r="J58" i="1"/>
  <c r="K58" i="1"/>
  <c r="L58" i="1"/>
  <c r="M58" i="1" s="1"/>
  <c r="O58" i="1" s="1"/>
  <c r="N58" i="1"/>
  <c r="J59" i="1"/>
  <c r="K59" i="1" s="1"/>
  <c r="L59" i="1"/>
  <c r="M59" i="1"/>
  <c r="N59" i="1"/>
  <c r="O59" i="1"/>
  <c r="J60" i="1"/>
  <c r="K60" i="1"/>
  <c r="L60" i="1"/>
  <c r="M60" i="1" s="1"/>
  <c r="O60" i="1" s="1"/>
  <c r="N60" i="1"/>
  <c r="J61" i="1"/>
  <c r="K61" i="1" s="1"/>
  <c r="L61" i="1"/>
  <c r="M61" i="1"/>
  <c r="N61" i="1"/>
  <c r="O61" i="1"/>
  <c r="J62" i="1"/>
  <c r="K62" i="1"/>
  <c r="L62" i="1"/>
  <c r="M62" i="1" s="1"/>
  <c r="O62" i="1" s="1"/>
  <c r="N62" i="1"/>
  <c r="J63" i="1"/>
  <c r="K63" i="1" s="1"/>
  <c r="L63" i="1"/>
  <c r="M63" i="1"/>
  <c r="N63" i="1"/>
  <c r="O63" i="1"/>
  <c r="J64" i="1"/>
  <c r="K64" i="1"/>
  <c r="L64" i="1"/>
  <c r="M64" i="1" s="1"/>
  <c r="O64" i="1" s="1"/>
  <c r="N64" i="1"/>
  <c r="J65" i="1"/>
  <c r="K65" i="1" s="1"/>
  <c r="L65" i="1"/>
  <c r="M65" i="1"/>
  <c r="N65" i="1"/>
  <c r="O65" i="1"/>
  <c r="J66" i="1"/>
  <c r="K66" i="1"/>
  <c r="L66" i="1"/>
  <c r="M66" i="1" s="1"/>
  <c r="O66" i="1" s="1"/>
  <c r="N66" i="1"/>
  <c r="J67" i="1"/>
  <c r="K67" i="1" s="1"/>
  <c r="L67" i="1"/>
  <c r="M67" i="1"/>
  <c r="N67" i="1"/>
  <c r="O67" i="1"/>
  <c r="J68" i="1"/>
  <c r="K68" i="1"/>
  <c r="L68" i="1"/>
  <c r="M68" i="1" s="1"/>
  <c r="O68" i="1" s="1"/>
  <c r="N68" i="1"/>
  <c r="J69" i="1"/>
  <c r="K69" i="1" s="1"/>
  <c r="L69" i="1"/>
  <c r="M69" i="1"/>
  <c r="N69" i="1"/>
  <c r="O69" i="1"/>
  <c r="J70" i="1"/>
  <c r="K70" i="1"/>
  <c r="L70" i="1"/>
  <c r="M70" i="1" s="1"/>
  <c r="O70" i="1" s="1"/>
  <c r="N70" i="1"/>
  <c r="J71" i="1"/>
  <c r="K71" i="1" s="1"/>
  <c r="L71" i="1"/>
  <c r="M71" i="1"/>
  <c r="N71" i="1"/>
  <c r="O71" i="1"/>
  <c r="J72" i="1"/>
  <c r="K72" i="1"/>
  <c r="L72" i="1"/>
  <c r="M72" i="1" s="1"/>
  <c r="O72" i="1" s="1"/>
  <c r="N72" i="1"/>
  <c r="J73" i="1"/>
  <c r="K73" i="1" s="1"/>
  <c r="L73" i="1"/>
  <c r="M73" i="1"/>
  <c r="N73" i="1"/>
  <c r="O73" i="1"/>
  <c r="J74" i="1"/>
  <c r="K74" i="1"/>
  <c r="L74" i="1"/>
  <c r="M74" i="1" s="1"/>
  <c r="O74" i="1" s="1"/>
  <c r="N74" i="1"/>
  <c r="J75" i="1"/>
  <c r="K75" i="1" s="1"/>
  <c r="L75" i="1"/>
  <c r="M75" i="1"/>
  <c r="N75" i="1"/>
  <c r="O75" i="1"/>
  <c r="J76" i="1"/>
  <c r="K76" i="1"/>
  <c r="L76" i="1"/>
  <c r="M76" i="1" s="1"/>
  <c r="O76" i="1" s="1"/>
  <c r="N76" i="1"/>
  <c r="J77" i="1"/>
  <c r="K77" i="1" s="1"/>
  <c r="L77" i="1"/>
  <c r="M77" i="1"/>
  <c r="N77" i="1"/>
  <c r="O77" i="1"/>
  <c r="J78" i="1"/>
  <c r="K78" i="1"/>
  <c r="L78" i="1"/>
  <c r="M78" i="1" s="1"/>
  <c r="O78" i="1" s="1"/>
  <c r="N78" i="1"/>
  <c r="J79" i="1"/>
  <c r="K79" i="1" s="1"/>
  <c r="L79" i="1"/>
  <c r="M79" i="1"/>
  <c r="N79" i="1"/>
  <c r="O79" i="1"/>
  <c r="J80" i="1"/>
  <c r="K80" i="1"/>
  <c r="L80" i="1"/>
  <c r="M80" i="1" s="1"/>
  <c r="O80" i="1" s="1"/>
  <c r="N80" i="1"/>
  <c r="J81" i="1"/>
  <c r="K81" i="1" s="1"/>
  <c r="L81" i="1"/>
  <c r="M81" i="1"/>
  <c r="N81" i="1"/>
  <c r="O81" i="1"/>
  <c r="H21" i="1"/>
  <c r="H22" i="1"/>
  <c r="K22" i="1" s="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K23" i="1" l="1"/>
  <c r="M23" i="1"/>
  <c r="O23" i="1" s="1"/>
  <c r="J20" i="1"/>
  <c r="O83" i="1" l="1"/>
  <c r="H20" i="1" l="1"/>
  <c r="L20" i="1"/>
  <c r="O86" i="1"/>
  <c r="M20" i="1" l="1"/>
  <c r="N20" i="1"/>
  <c r="K20" i="1"/>
  <c r="O89" i="1"/>
  <c r="O82" i="1"/>
  <c r="O20" i="1" l="1"/>
  <c r="O90" i="1"/>
  <c r="O84" i="1" l="1"/>
  <c r="O87" i="1" l="1"/>
  <c r="O88" i="1" s="1"/>
  <c r="O85" i="1"/>
  <c r="O9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<sst xmlns="http://schemas.openxmlformats.org/spreadsheetml/2006/main" count="231" uniqueCount="108">
  <si>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</si>
  <si>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</si>
  <si>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</si>
  <si>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</si>
  <si>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</si>
  <si>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</si>
  <si>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</si>
  <si>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</si>
  <si>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</si>
  <si>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</si>
  <si>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</si>
  <si>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</si>
  <si>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</si>
  <si>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</si>
  <si>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</si>
  <si>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</si>
  <si>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</si>
  <si>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</si>
  <si>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</si>
  <si>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</si>
  <si>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</si>
  <si>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</si>
  <si>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</si>
  <si>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</si>
  <si>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</si>
  <si>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</si>
  <si>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</si>
  <si>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</si>
  <si>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</si>
  <si>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</si>
  <si>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</si>
  <si>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</si>
  <si>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</si>
  <si>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</si>
  <si>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</si>
  <si>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</si>
  <si>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</si>
  <si>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</si>
  <si>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</si>
  <si>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</si>
  <si>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</si>
  <si>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</si>
  <si>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</si>
  <si>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BANDA ELASTICA EN CAUCHO, CAJA X 25 GR</t>
  </si>
  <si>
    <t>BANDERITAS ADHESIVA NEON PLASTICAS X 125 UNIDADES</t>
  </si>
  <si>
    <t>GANCHO TIPO CLIP ESTÁNDAR, EN ALAMBRE PLÁSTICO, DE 33 MM, POR 100 UND.</t>
  </si>
  <si>
    <t>PAPEL  ETILVINILACETATO   (FOAMI),   PRESENTACIÓN POR PLIEGO</t>
  </si>
  <si>
    <t>PAPEL AUTOADHESIVO PLANO, EN ROLLO X 20 M, COLOR TRANSPARENTE</t>
  </si>
  <si>
    <t>RÓTULO PARA IMPRIMIR EN IMPRESORAS TIPO LÁSER, EN PRESENTACIÓN DE HOJAS ADHESIVAS, TAMAÑO CARTA</t>
  </si>
  <si>
    <t>CINTA ADHESIVA CON RESPALDO EN ACETATO Y ADHESIVO SINTÉTICO,INVISIBLE, DIMENSIONES DE 12 MM X 40 M.</t>
  </si>
  <si>
    <t>CINTA DE EMPAQUE, CON RESPALDO EN CELOFÁN Y ADHESIVO CAUCHO NATURAL, TRANSPARENTE, DE 48 MM X 40 M.</t>
  </si>
  <si>
    <t>BISTURÍ ELABORADO EN PLÁSTICO TAMAÑO DE CUCHILLA DE 18MM CON BLOQUEO DE LA CUCHILLA Y CON CORTA CUCH</t>
  </si>
  <si>
    <t>BORRADOR PARA LÁPIZ, TIPO NATA, TAMAÑO MEDIANO, POR 1 UND.</t>
  </si>
  <si>
    <t>BORRADOR PARA TABLERO, TIPO FELPA SINTÉTICA BASE EN GOMA, POR 1 UND.</t>
  </si>
  <si>
    <t>CHINCHES CABEZA METÁLICA CON RECUBRIMIENTO PLÁSTICO, CAJA DE 50 UNID</t>
  </si>
  <si>
    <t>TIJERA DE ACERO INOXIDABLE, LONGITUD DE 21 CM</t>
  </si>
  <si>
    <t>GANCHO TIPO GRAPA, REFERENCIA 23/12 , EN ALAMBRE METÁLICO, POR 5000 UND.</t>
  </si>
  <si>
    <t>GANCHO TIPO CLIP MARIPOSA, NO. 2, EN ALAMBRE METÁLICO GALVANIZADO, POR 50 UND.</t>
  </si>
  <si>
    <t>BLOCK DE PAPEL IRIS DE COLORES, TAMAÑO OFICIO</t>
  </si>
  <si>
    <t>BLOCK PAPEL IRIS TAMAÑO CARTA</t>
  </si>
  <si>
    <t>PAPEL BOND, DE 75 G/M2, TAMAÑO CARTA, POR RESMA DE 500 HOJAS</t>
  </si>
  <si>
    <t>PAPEL BOND, DE 75 G/M2, TAMAÑO OFICIO, POR RESMA DE 500 HOJAS.</t>
  </si>
  <si>
    <t>SOBRE BOLSA, EN  PAPEL MANILA DE 90 G/M2, DE TAMAÑO 22.5X29 CM</t>
  </si>
  <si>
    <t>SOBRE BOLSA, EN  PAPEL MANILA DE 90 G/M2, DE TAMAÑO 36.0X44.0CM</t>
  </si>
  <si>
    <t>TACO DE PAPEL DE IGUAL O MAYOR DE 300 HOJAS EN BOND, ENGOMADO, EN COLORES FLUORECENTES</t>
  </si>
  <si>
    <t>PAPEL KRAFT, DE 65 G/M2, POR ROLLO, DE 5 K</t>
  </si>
  <si>
    <t>BOLÍGRAFO  DESECHABLE,  TINTA  NEGRA,  CUERPO PLÁSTICO O POLIETILENO TRANSLUCIDO O DE COLOR NEGRO,</t>
  </si>
  <si>
    <t>BOLÍGRAFO  DESECHABLE,  TINTA  ROJA,  CUERPO PLÁSTICO O POLIETILENO TRANSLUCIDO O DE COLOR NEGRO,</t>
  </si>
  <si>
    <t>LÁPIZ PARA ESCRITURA EN MADERA FORMA HEXAGONAL CON BORRADOR, MINA NEGRA DE 2MM H2</t>
  </si>
  <si>
    <t>LAPIZ PARA ESCRITURA FABRICADO EN MADERA CON BORRADOR MINA ROJA</t>
  </si>
  <si>
    <t>MARCADOR DE VINILOS COLORES SURTIDOS, VIBRANTES</t>
  </si>
  <si>
    <t>MARCADOR PERMANENTE PUNTA FINA, DESECHABLE, DE PUNTA CÓNICA PARA TRAZO DE LÍNEA DE 2 MM X UNIDAD (charpi)</t>
  </si>
  <si>
    <t>MARCADOR PERMANENTE, DE PUNTA BISELADA POLIÉSTER, PARA HACER LÍNEAS DE APROX. 1 - 2,5 MM, CONTENIDO</t>
  </si>
  <si>
    <t>MARCADOR SECO PARA PIZARRA BLANCA E350, RECARGABLE, CUERPO METÁLICO, TAPA PLÁSTICA, PUNTA REDONDA DE</t>
  </si>
  <si>
    <t>RESALTADOR DESECHABLE, DE PUNTA BISELADA, ELABORADA EN FELPA ACRÍLICA, PARA REALIZAR 2 TRAZOS</t>
  </si>
  <si>
    <t>PINCEL DE CERDA RUSTICA PLANO Y REDONDO DE MADERA DIFERENTES EN TAMAÑO</t>
  </si>
  <si>
    <t>GUÍA PARA TRAZO TIPO REGLA,  EN ACRÍLICO TRANSPARENTE, BORDE BISELADO, DE 50 CM, POR 1 UND</t>
  </si>
  <si>
    <t>GUÍA PARA TRAZO TIPO REGLA, EN ACRÍLICO TRANSPARENTE, BORDE BISELADO, DE 30 CM, POR 1 UND</t>
  </si>
  <si>
    <t>COSEDORA PARA GRAPA NO. 26/6, MATERIAL PLÁSTICO IRROMPIBLE, DIMENSIONES: LARGO 200 MM X ALTO 70 MM,</t>
  </si>
  <si>
    <t>MAUSE ALAMBRICO CON PUERTO USB</t>
  </si>
  <si>
    <t>PERFORADORA DE 2 PERFORACIONES CON DISTANCIA DE 8   CM,   CAPACIDAD    PARA    PERFORAR    23 HOJAS,</t>
  </si>
  <si>
    <t>TECLADO CON PUERTO USB</t>
  </si>
  <si>
    <t>SACAGANCHOS PARA GRAPA NO.26/6 ELABORADO EN  METAL Y PLÁSTICO</t>
  </si>
  <si>
    <t>PEGANTE EN BARRA EN PRESENTACIÓN DE 40 G SIN GLICERINA</t>
  </si>
  <si>
    <t>PEGANTE LÍQUIDO EN PRESENTACIÓN DE 1000 G SIN GLICERINA</t>
  </si>
  <si>
    <t>PEGANTE LÍQUIDO EN PRESENTACIÓN DE 225 GR</t>
  </si>
  <si>
    <t>TINTA PARA MARCADOR BORRABLE, FRASCO EN PRESENTACIÓN DE 30 ML</t>
  </si>
  <si>
    <t>CORRECTOR LÍQUIDO, PRESENTACIÓN EN LÁPIZ DE 7-8 ML, CON PUNTA DE ACERO.</t>
  </si>
  <si>
    <t>ESCARCHA LIQUIDA, COLORES SURTIDOS, PRESENTACION DEFRASCO DE 35 GR</t>
  </si>
  <si>
    <t>VINILO ACRILRICO PRESENTACION 12G COLORES SURTIDOS</t>
  </si>
  <si>
    <t>PILAS RECARGABLES, TAMAÑO AA VOLTAJE 1.2V</t>
  </si>
  <si>
    <t>PILAS RECARGABLES, TAMAÑO AAA VOLTAJE 1.2V</t>
  </si>
  <si>
    <t>PISTOLA PARA SILICONA PEQUEÑA</t>
  </si>
  <si>
    <t>PAPEL SEDA COLORES SURTIDOS PÓR PLIEGO</t>
  </si>
  <si>
    <t>TAJALAPIZ  METALICOS CON DEPOSITO</t>
  </si>
  <si>
    <t>CARTULINA BRISTOL DE 160 GR TAMAÑO OFICIO,COLOR BLANCO POR 1 UNID</t>
  </si>
  <si>
    <t>CALCULADORA NO  ELECTRICAS MARCA CASIO 12 DIGITOS</t>
  </si>
  <si>
    <t>CAMARAS PARA EQUIPOS DE COMPUTO</t>
  </si>
  <si>
    <t>DIADEMAS PARA EQUIPOS DE COMPUTO</t>
  </si>
  <si>
    <t>TINTA PARKER  KING DE 57 ML</t>
  </si>
  <si>
    <t>PILA CR 2032 sony</t>
  </si>
  <si>
    <t>PILA CR 2450 sony</t>
  </si>
  <si>
    <t>CARGADOR UNIVERSAL PARA PILAS  AA  - AAA</t>
  </si>
  <si>
    <t>BARRA DE SILICONA DE 7MM DE DIAMETRO (barras de pegamento)</t>
  </si>
  <si>
    <t>TABLA DE SOPORTE PARA ESCRIBIR. En acrilico tamaño oficio, con gancho tipo mariposa</t>
  </si>
  <si>
    <t>UNIDAD</t>
  </si>
  <si>
    <t>CUENTA</t>
  </si>
  <si>
    <t>PRODUCTOS DE CAUCHO Y PLASTICO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</si>
</sst>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1" fontId="12" fillId="35" borderId="1" xfId="3"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shrinkToFit="1"/>
      <protection locked="0"/>
    </xf>
    <xf numFmtId="0" fontId="1" fillId="2" borderId="1" xfId="0" applyFont="1" applyFill="1" applyBorder="1" applyAlignment="1" applyProtection="1">
      <alignment vertical="center" wrapText="1" shrinkToFit="1"/>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1" xfId="0" applyFont="1" applyBorder="1" applyAlignment="1" applyProtection="1">
      <alignment horizontal="center" vertical="center" wrapText="1"/>
      <protection hidden="1"/>
    </xf>
    <xf numFmtId="0" fontId="1" fillId="2" borderId="28" xfId="0" applyFont="1" applyFill="1" applyBorder="1" applyAlignment="1" applyProtection="1">
      <alignment horizontal="center" vertical="center" wrapText="1" shrinkToFit="1"/>
      <protection locked="0"/>
    </xf>
    <xf numFmtId="0" fontId="1" fillId="2" borderId="1" xfId="0" applyFont="1" applyFill="1" applyBorder="1" applyAlignment="1" applyProtection="1">
      <alignment horizontal="center" vertical="center" wrapText="1" shrinkToFi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9"/>
  <sheetViews>
    <sheetView tabSelected="1" topLeftCell="B1" zoomScale="70" zoomScaleNormal="70" zoomScaleSheetLayoutView="70" zoomScalePageLayoutView="55" workbookViewId="0">
      <selection activeCell="F22" sqref="F22"/>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8"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1"/>
      <c r="B2" s="51" t="s">
        <v>0</v>
      </c>
      <c r="C2" s="51"/>
      <c r="D2" s="51"/>
      <c r="E2" s="51"/>
      <c r="F2" s="51"/>
      <c r="G2" s="51"/>
      <c r="H2" s="51"/>
      <c r="I2" s="51"/>
      <c r="J2" s="51"/>
      <c r="K2" s="51"/>
      <c r="L2" s="51"/>
      <c r="M2" s="51"/>
      <c r="N2" s="40" t="s">
        <v>36</v>
      </c>
      <c r="O2" s="40"/>
    </row>
    <row r="3" spans="1:15" ht="15.75" customHeight="1" x14ac:dyDescent="0.25">
      <c r="A3" s="41"/>
      <c r="B3" s="51" t="s">
        <v>1</v>
      </c>
      <c r="C3" s="51"/>
      <c r="D3" s="51"/>
      <c r="E3" s="51"/>
      <c r="F3" s="51"/>
      <c r="G3" s="51"/>
      <c r="H3" s="51"/>
      <c r="I3" s="51"/>
      <c r="J3" s="51"/>
      <c r="K3" s="51"/>
      <c r="L3" s="51"/>
      <c r="M3" s="51"/>
      <c r="N3" s="40" t="s">
        <v>39</v>
      </c>
      <c r="O3" s="40"/>
    </row>
    <row r="4" spans="1:15" ht="16.5" customHeight="1" x14ac:dyDescent="0.25">
      <c r="A4" s="41"/>
      <c r="B4" s="51" t="s">
        <v>35</v>
      </c>
      <c r="C4" s="51"/>
      <c r="D4" s="51"/>
      <c r="E4" s="51"/>
      <c r="F4" s="51"/>
      <c r="G4" s="51"/>
      <c r="H4" s="51"/>
      <c r="I4" s="51"/>
      <c r="J4" s="51"/>
      <c r="K4" s="51"/>
      <c r="L4" s="51"/>
      <c r="M4" s="51"/>
      <c r="N4" s="40" t="s">
        <v>40</v>
      </c>
      <c r="O4" s="40"/>
    </row>
    <row r="5" spans="1:15" ht="15" customHeight="1" x14ac:dyDescent="0.25">
      <c r="A5" s="41"/>
      <c r="B5" s="51"/>
      <c r="C5" s="51"/>
      <c r="D5" s="51"/>
      <c r="E5" s="51"/>
      <c r="F5" s="51"/>
      <c r="G5" s="51"/>
      <c r="H5" s="51"/>
      <c r="I5" s="51"/>
      <c r="J5" s="51"/>
      <c r="K5" s="51"/>
      <c r="L5" s="51"/>
      <c r="M5" s="51"/>
      <c r="N5" s="40" t="s">
        <v>37</v>
      </c>
      <c r="O5" s="40"/>
    </row>
    <row r="7" spans="1:15" x14ac:dyDescent="0.25">
      <c r="A7" s="11" t="s">
        <v>38</v>
      </c>
    </row>
    <row r="8" spans="1:15" x14ac:dyDescent="0.25">
      <c r="A8" s="11"/>
    </row>
    <row r="9" spans="1:15" x14ac:dyDescent="0.25">
      <c r="A9" s="12" t="s">
        <v>28</v>
      </c>
    </row>
    <row r="10" spans="1:15" ht="25.5" customHeight="1" x14ac:dyDescent="0.25">
      <c r="A10" s="58" t="s">
        <v>27</v>
      </c>
      <c r="B10" s="58"/>
      <c r="C10" s="13"/>
      <c r="E10" s="14" t="s">
        <v>20</v>
      </c>
      <c r="F10" s="60"/>
      <c r="G10" s="61"/>
      <c r="K10" s="15" t="s">
        <v>16</v>
      </c>
      <c r="L10" s="62"/>
      <c r="M10" s="63"/>
      <c r="N10" s="64"/>
    </row>
    <row r="11" spans="1:15" ht="15.75" thickBot="1" x14ac:dyDescent="0.3">
      <c r="A11" s="13"/>
      <c r="B11" s="13"/>
      <c r="C11" s="13"/>
      <c r="E11" s="16"/>
      <c r="F11" s="16"/>
      <c r="G11" s="16"/>
      <c r="K11" s="17"/>
      <c r="L11" s="18"/>
      <c r="M11" s="18"/>
      <c r="N11" s="18"/>
    </row>
    <row r="12" spans="1:15" ht="30.75" customHeight="1" thickBot="1" x14ac:dyDescent="0.3">
      <c r="A12" s="45" t="s">
        <v>25</v>
      </c>
      <c r="B12" s="46"/>
      <c r="C12" s="19"/>
      <c r="D12" s="42" t="s">
        <v>17</v>
      </c>
      <c r="E12" s="43"/>
      <c r="F12" s="43"/>
      <c r="G12" s="44"/>
      <c r="H12" s="7"/>
      <c r="I12" s="28"/>
      <c r="J12" s="28"/>
      <c r="K12" s="17"/>
    </row>
    <row r="13" spans="1:15" ht="15.75" thickBot="1" x14ac:dyDescent="0.3">
      <c r="A13" s="47"/>
      <c r="B13" s="48"/>
      <c r="C13" s="19"/>
      <c r="D13" s="20"/>
      <c r="E13" s="16"/>
      <c r="F13" s="16"/>
      <c r="G13" s="16"/>
      <c r="K13" s="17"/>
    </row>
    <row r="14" spans="1:15" ht="30" customHeight="1" thickBot="1" x14ac:dyDescent="0.3">
      <c r="A14" s="47"/>
      <c r="B14" s="48"/>
      <c r="C14" s="19"/>
      <c r="D14" s="42" t="s">
        <v>18</v>
      </c>
      <c r="E14" s="43"/>
      <c r="F14" s="43"/>
      <c r="G14" s="44"/>
      <c r="H14" s="7"/>
      <c r="I14" s="28"/>
      <c r="J14" s="28"/>
      <c r="K14" s="17"/>
    </row>
    <row r="15" spans="1:15" ht="18.75" customHeight="1" thickBot="1" x14ac:dyDescent="0.3">
      <c r="A15" s="47"/>
      <c r="B15" s="48"/>
      <c r="C15" s="19"/>
      <c r="E15" s="16"/>
      <c r="F15" s="16"/>
      <c r="G15" s="16"/>
      <c r="K15" s="17"/>
    </row>
    <row r="16" spans="1:15" ht="24" customHeight="1" thickBot="1" x14ac:dyDescent="0.3">
      <c r="A16" s="49"/>
      <c r="B16" s="50"/>
      <c r="C16" s="19"/>
      <c r="D16" s="42" t="s">
        <v>21</v>
      </c>
      <c r="E16" s="43"/>
      <c r="F16" s="43"/>
      <c r="G16" s="44"/>
      <c r="H16" s="7"/>
      <c r="I16" s="28"/>
      <c r="J16" s="28"/>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26</v>
      </c>
      <c r="B19" s="21" t="s">
        <v>2</v>
      </c>
      <c r="C19" s="21" t="s">
        <v>106</v>
      </c>
      <c r="D19" s="21" t="s">
        <v>3</v>
      </c>
      <c r="E19" s="21" t="s">
        <v>22</v>
      </c>
      <c r="F19" s="22" t="s">
        <v>4</v>
      </c>
      <c r="G19" s="23" t="s">
        <v>24</v>
      </c>
      <c r="H19" s="22" t="s">
        <v>5</v>
      </c>
      <c r="I19" s="22" t="s">
        <v>30</v>
      </c>
      <c r="J19" s="22" t="s">
        <v>33</v>
      </c>
      <c r="K19" s="22" t="s">
        <v>6</v>
      </c>
      <c r="L19" s="22" t="s">
        <v>7</v>
      </c>
      <c r="M19" s="22" t="s">
        <v>8</v>
      </c>
      <c r="N19" s="22" t="s">
        <v>29</v>
      </c>
      <c r="O19" s="22" t="s">
        <v>9</v>
      </c>
    </row>
    <row r="20" spans="1:15" s="24" customFormat="1" ht="69.95" customHeight="1" x14ac:dyDescent="0.25">
      <c r="A20" s="32">
        <v>1</v>
      </c>
      <c r="B20" s="33" t="s">
        <v>43</v>
      </c>
      <c r="C20" s="74" t="s">
        <v>107</v>
      </c>
      <c r="D20" s="72">
        <v>40</v>
      </c>
      <c r="E20" s="73" t="s">
        <v>105</v>
      </c>
      <c r="F20" s="31"/>
      <c r="G20" s="27">
        <v>0</v>
      </c>
      <c r="H20" s="1">
        <f t="shared" ref="H20:H81" si="0">+ROUND(F20*G20,0)</f>
        <v>0</v>
      </c>
      <c r="I20" s="27">
        <v>0</v>
      </c>
      <c r="J20" s="1">
        <f t="shared" ref="J20:J81" si="1">ROUND(F20*I20,0)</f>
        <v>0</v>
      </c>
      <c r="K20" s="1">
        <f t="shared" ref="K20:K81" si="2">ROUND(F20+H20+J20,0)</f>
        <v>0</v>
      </c>
      <c r="L20" s="1">
        <f t="shared" ref="L20:L81" si="3">ROUND(F20*D20,0)</f>
        <v>0</v>
      </c>
      <c r="M20" s="1">
        <f t="shared" ref="M20:M81" si="4">ROUND(L20*G20,0)</f>
        <v>0</v>
      </c>
      <c r="N20" s="1">
        <f>ROUND(L20*I20,0)</f>
        <v>0</v>
      </c>
      <c r="O20" s="2">
        <f>ROUND(L20+N20+M20,0)</f>
        <v>0</v>
      </c>
    </row>
    <row r="21" spans="1:15" s="24" customFormat="1" ht="69.95" customHeight="1" x14ac:dyDescent="0.25">
      <c r="A21" s="32">
        <v>2</v>
      </c>
      <c r="B21" s="33" t="s">
        <v>44</v>
      </c>
      <c r="C21" s="74" t="s">
        <v>107</v>
      </c>
      <c r="D21" s="72">
        <v>30</v>
      </c>
      <c r="E21" s="73" t="s">
        <v>105</v>
      </c>
      <c r="F21" s="31"/>
      <c r="G21" s="27">
        <v>0</v>
      </c>
      <c r="H21" s="1">
        <f t="shared" si="0"/>
        <v>0</v>
      </c>
      <c r="I21" s="27">
        <v>0</v>
      </c>
      <c r="J21" s="1">
        <f t="shared" ref="J21:J81" si="5">ROUND(F21*I21,0)</f>
        <v>0</v>
      </c>
      <c r="K21" s="1">
        <f t="shared" ref="K21:K81" si="6">ROUND(F21+H21+J21,0)</f>
        <v>0</v>
      </c>
      <c r="L21" s="1">
        <f t="shared" ref="L21:L81" si="7">ROUND(F21*D21,0)</f>
        <v>0</v>
      </c>
      <c r="M21" s="1">
        <f t="shared" ref="M21:M81" si="8">ROUND(L21*G21,0)</f>
        <v>0</v>
      </c>
      <c r="N21" s="1">
        <f t="shared" ref="N21:N81" si="9">ROUND(L21*I21,0)</f>
        <v>0</v>
      </c>
      <c r="O21" s="2">
        <f t="shared" ref="O21:O81" si="10">ROUND(L21+N21+M21,0)</f>
        <v>0</v>
      </c>
    </row>
    <row r="22" spans="1:15" s="24" customFormat="1" ht="69.95" customHeight="1" x14ac:dyDescent="0.25">
      <c r="A22" s="32">
        <v>3</v>
      </c>
      <c r="B22" s="33" t="s">
        <v>45</v>
      </c>
      <c r="C22" s="74" t="s">
        <v>107</v>
      </c>
      <c r="D22" s="72">
        <v>40</v>
      </c>
      <c r="E22" s="73" t="s">
        <v>105</v>
      </c>
      <c r="F22" s="31"/>
      <c r="G22" s="27">
        <v>0</v>
      </c>
      <c r="H22" s="1">
        <f t="shared" si="0"/>
        <v>0</v>
      </c>
      <c r="I22" s="27">
        <v>0</v>
      </c>
      <c r="J22" s="1">
        <f t="shared" si="5"/>
        <v>0</v>
      </c>
      <c r="K22" s="1">
        <f t="shared" si="6"/>
        <v>0</v>
      </c>
      <c r="L22" s="1">
        <f t="shared" si="7"/>
        <v>0</v>
      </c>
      <c r="M22" s="1">
        <f t="shared" si="8"/>
        <v>0</v>
      </c>
      <c r="N22" s="1">
        <f t="shared" si="9"/>
        <v>0</v>
      </c>
      <c r="O22" s="2">
        <f t="shared" si="10"/>
        <v>0</v>
      </c>
    </row>
    <row r="23" spans="1:15" s="24" customFormat="1" ht="69.95" customHeight="1" x14ac:dyDescent="0.25">
      <c r="A23" s="32">
        <v>4</v>
      </c>
      <c r="B23" s="33" t="s">
        <v>46</v>
      </c>
      <c r="C23" s="74" t="s">
        <v>107</v>
      </c>
      <c r="D23" s="72">
        <v>10</v>
      </c>
      <c r="E23" s="73" t="s">
        <v>105</v>
      </c>
      <c r="F23" s="31"/>
      <c r="G23" s="27">
        <v>0</v>
      </c>
      <c r="H23" s="1">
        <f t="shared" si="0"/>
        <v>0</v>
      </c>
      <c r="I23" s="27">
        <v>0</v>
      </c>
      <c r="J23" s="1">
        <f t="shared" si="5"/>
        <v>0</v>
      </c>
      <c r="K23" s="1">
        <f t="shared" si="6"/>
        <v>0</v>
      </c>
      <c r="L23" s="1">
        <f t="shared" si="7"/>
        <v>0</v>
      </c>
      <c r="M23" s="1">
        <f t="shared" si="8"/>
        <v>0</v>
      </c>
      <c r="N23" s="1">
        <f t="shared" si="9"/>
        <v>0</v>
      </c>
      <c r="O23" s="2">
        <f t="shared" si="10"/>
        <v>0</v>
      </c>
    </row>
    <row r="24" spans="1:15" s="24" customFormat="1" ht="69.95" customHeight="1" x14ac:dyDescent="0.25">
      <c r="A24" s="32">
        <v>5</v>
      </c>
      <c r="B24" s="33" t="s">
        <v>47</v>
      </c>
      <c r="C24" s="74" t="s">
        <v>107</v>
      </c>
      <c r="D24" s="72">
        <v>2</v>
      </c>
      <c r="E24" s="73" t="s">
        <v>105</v>
      </c>
      <c r="F24" s="31"/>
      <c r="G24" s="27">
        <v>0</v>
      </c>
      <c r="H24" s="1">
        <f t="shared" si="0"/>
        <v>0</v>
      </c>
      <c r="I24" s="27">
        <v>0</v>
      </c>
      <c r="J24" s="1">
        <f t="shared" si="5"/>
        <v>0</v>
      </c>
      <c r="K24" s="1">
        <f t="shared" si="6"/>
        <v>0</v>
      </c>
      <c r="L24" s="1">
        <f t="shared" si="7"/>
        <v>0</v>
      </c>
      <c r="M24" s="1">
        <f t="shared" si="8"/>
        <v>0</v>
      </c>
      <c r="N24" s="1">
        <f t="shared" si="9"/>
        <v>0</v>
      </c>
      <c r="O24" s="2">
        <f t="shared" si="10"/>
        <v>0</v>
      </c>
    </row>
    <row r="25" spans="1:15" s="24" customFormat="1" ht="69.95" customHeight="1" x14ac:dyDescent="0.25">
      <c r="A25" s="32">
        <v>6</v>
      </c>
      <c r="B25" s="33" t="s">
        <v>48</v>
      </c>
      <c r="C25" s="74" t="s">
        <v>107</v>
      </c>
      <c r="D25" s="72">
        <v>200</v>
      </c>
      <c r="E25" s="73" t="s">
        <v>105</v>
      </c>
      <c r="F25" s="31"/>
      <c r="G25" s="27">
        <v>0</v>
      </c>
      <c r="H25" s="1">
        <f t="shared" si="0"/>
        <v>0</v>
      </c>
      <c r="I25" s="27">
        <v>0</v>
      </c>
      <c r="J25" s="1">
        <f t="shared" si="5"/>
        <v>0</v>
      </c>
      <c r="K25" s="1">
        <f t="shared" si="6"/>
        <v>0</v>
      </c>
      <c r="L25" s="1">
        <f t="shared" si="7"/>
        <v>0</v>
      </c>
      <c r="M25" s="1">
        <f t="shared" si="8"/>
        <v>0</v>
      </c>
      <c r="N25" s="1">
        <f t="shared" si="9"/>
        <v>0</v>
      </c>
      <c r="O25" s="2">
        <f t="shared" si="10"/>
        <v>0</v>
      </c>
    </row>
    <row r="26" spans="1:15" s="24" customFormat="1" ht="69.95" customHeight="1" x14ac:dyDescent="0.25">
      <c r="A26" s="32">
        <v>7</v>
      </c>
      <c r="B26" s="33" t="s">
        <v>49</v>
      </c>
      <c r="C26" s="74" t="s">
        <v>107</v>
      </c>
      <c r="D26" s="72">
        <v>20</v>
      </c>
      <c r="E26" s="73" t="s">
        <v>105</v>
      </c>
      <c r="F26" s="31"/>
      <c r="G26" s="27">
        <v>0</v>
      </c>
      <c r="H26" s="1">
        <f t="shared" si="0"/>
        <v>0</v>
      </c>
      <c r="I26" s="27">
        <v>0</v>
      </c>
      <c r="J26" s="1">
        <f t="shared" si="5"/>
        <v>0</v>
      </c>
      <c r="K26" s="1">
        <f t="shared" si="6"/>
        <v>0</v>
      </c>
      <c r="L26" s="1">
        <f t="shared" si="7"/>
        <v>0</v>
      </c>
      <c r="M26" s="1">
        <f t="shared" si="8"/>
        <v>0</v>
      </c>
      <c r="N26" s="1">
        <f t="shared" si="9"/>
        <v>0</v>
      </c>
      <c r="O26" s="2">
        <f t="shared" si="10"/>
        <v>0</v>
      </c>
    </row>
    <row r="27" spans="1:15" s="24" customFormat="1" ht="69.95" customHeight="1" x14ac:dyDescent="0.25">
      <c r="A27" s="32">
        <v>8</v>
      </c>
      <c r="B27" s="33" t="s">
        <v>50</v>
      </c>
      <c r="C27" s="74" t="s">
        <v>107</v>
      </c>
      <c r="D27" s="72">
        <v>20</v>
      </c>
      <c r="E27" s="73" t="s">
        <v>105</v>
      </c>
      <c r="F27" s="31"/>
      <c r="G27" s="27">
        <v>0</v>
      </c>
      <c r="H27" s="1">
        <f t="shared" si="0"/>
        <v>0</v>
      </c>
      <c r="I27" s="27">
        <v>0</v>
      </c>
      <c r="J27" s="1">
        <f t="shared" si="5"/>
        <v>0</v>
      </c>
      <c r="K27" s="1">
        <f t="shared" si="6"/>
        <v>0</v>
      </c>
      <c r="L27" s="1">
        <f t="shared" si="7"/>
        <v>0</v>
      </c>
      <c r="M27" s="1">
        <f t="shared" si="8"/>
        <v>0</v>
      </c>
      <c r="N27" s="1">
        <f t="shared" si="9"/>
        <v>0</v>
      </c>
      <c r="O27" s="2">
        <f t="shared" si="10"/>
        <v>0</v>
      </c>
    </row>
    <row r="28" spans="1:15" s="24" customFormat="1" ht="69.95" customHeight="1" x14ac:dyDescent="0.25">
      <c r="A28" s="32">
        <v>9</v>
      </c>
      <c r="B28" s="33" t="s">
        <v>51</v>
      </c>
      <c r="C28" s="74" t="s">
        <v>107</v>
      </c>
      <c r="D28" s="72">
        <v>50</v>
      </c>
      <c r="E28" s="73" t="s">
        <v>105</v>
      </c>
      <c r="F28" s="31"/>
      <c r="G28" s="27">
        <v>0</v>
      </c>
      <c r="H28" s="1">
        <f t="shared" si="0"/>
        <v>0</v>
      </c>
      <c r="I28" s="27">
        <v>0</v>
      </c>
      <c r="J28" s="1">
        <f t="shared" si="5"/>
        <v>0</v>
      </c>
      <c r="K28" s="1">
        <f t="shared" si="6"/>
        <v>0</v>
      </c>
      <c r="L28" s="1">
        <f t="shared" si="7"/>
        <v>0</v>
      </c>
      <c r="M28" s="1">
        <f t="shared" si="8"/>
        <v>0</v>
      </c>
      <c r="N28" s="1">
        <f t="shared" si="9"/>
        <v>0</v>
      </c>
      <c r="O28" s="2">
        <f t="shared" si="10"/>
        <v>0</v>
      </c>
    </row>
    <row r="29" spans="1:15" s="24" customFormat="1" ht="69.95" customHeight="1" x14ac:dyDescent="0.25">
      <c r="A29" s="32">
        <v>10</v>
      </c>
      <c r="B29" s="33" t="s">
        <v>52</v>
      </c>
      <c r="C29" s="74" t="s">
        <v>107</v>
      </c>
      <c r="D29" s="72">
        <v>40</v>
      </c>
      <c r="E29" s="73" t="s">
        <v>105</v>
      </c>
      <c r="F29" s="31"/>
      <c r="G29" s="27">
        <v>0</v>
      </c>
      <c r="H29" s="1">
        <f t="shared" si="0"/>
        <v>0</v>
      </c>
      <c r="I29" s="27">
        <v>0</v>
      </c>
      <c r="J29" s="1">
        <f t="shared" si="5"/>
        <v>0</v>
      </c>
      <c r="K29" s="1">
        <f t="shared" si="6"/>
        <v>0</v>
      </c>
      <c r="L29" s="1">
        <f t="shared" si="7"/>
        <v>0</v>
      </c>
      <c r="M29" s="1">
        <f t="shared" si="8"/>
        <v>0</v>
      </c>
      <c r="N29" s="1">
        <f t="shared" si="9"/>
        <v>0</v>
      </c>
      <c r="O29" s="2">
        <f t="shared" si="10"/>
        <v>0</v>
      </c>
    </row>
    <row r="30" spans="1:15" s="24" customFormat="1" ht="69.95" customHeight="1" x14ac:dyDescent="0.25">
      <c r="A30" s="32">
        <v>11</v>
      </c>
      <c r="B30" s="33" t="s">
        <v>53</v>
      </c>
      <c r="C30" s="74" t="s">
        <v>107</v>
      </c>
      <c r="D30" s="72">
        <v>80</v>
      </c>
      <c r="E30" s="73" t="s">
        <v>105</v>
      </c>
      <c r="F30" s="31"/>
      <c r="G30" s="27">
        <v>0</v>
      </c>
      <c r="H30" s="1">
        <f t="shared" si="0"/>
        <v>0</v>
      </c>
      <c r="I30" s="27">
        <v>0</v>
      </c>
      <c r="J30" s="1">
        <f t="shared" si="5"/>
        <v>0</v>
      </c>
      <c r="K30" s="1">
        <f t="shared" si="6"/>
        <v>0</v>
      </c>
      <c r="L30" s="1">
        <f t="shared" si="7"/>
        <v>0</v>
      </c>
      <c r="M30" s="1">
        <f t="shared" si="8"/>
        <v>0</v>
      </c>
      <c r="N30" s="1">
        <f t="shared" si="9"/>
        <v>0</v>
      </c>
      <c r="O30" s="2">
        <f t="shared" si="10"/>
        <v>0</v>
      </c>
    </row>
    <row r="31" spans="1:15" s="24" customFormat="1" ht="69.95" customHeight="1" x14ac:dyDescent="0.25">
      <c r="A31" s="32">
        <v>12</v>
      </c>
      <c r="B31" s="33" t="s">
        <v>54</v>
      </c>
      <c r="C31" s="74" t="s">
        <v>107</v>
      </c>
      <c r="D31" s="72">
        <v>40</v>
      </c>
      <c r="E31" s="73" t="s">
        <v>105</v>
      </c>
      <c r="F31" s="31"/>
      <c r="G31" s="27">
        <v>0</v>
      </c>
      <c r="H31" s="1">
        <f t="shared" si="0"/>
        <v>0</v>
      </c>
      <c r="I31" s="27">
        <v>0</v>
      </c>
      <c r="J31" s="1">
        <f t="shared" si="5"/>
        <v>0</v>
      </c>
      <c r="K31" s="1">
        <f t="shared" si="6"/>
        <v>0</v>
      </c>
      <c r="L31" s="1">
        <f t="shared" si="7"/>
        <v>0</v>
      </c>
      <c r="M31" s="1">
        <f t="shared" si="8"/>
        <v>0</v>
      </c>
      <c r="N31" s="1">
        <f t="shared" si="9"/>
        <v>0</v>
      </c>
      <c r="O31" s="2">
        <f t="shared" si="10"/>
        <v>0</v>
      </c>
    </row>
    <row r="32" spans="1:15" s="24" customFormat="1" ht="69.95" customHeight="1" x14ac:dyDescent="0.25">
      <c r="A32" s="32">
        <v>13</v>
      </c>
      <c r="B32" s="33" t="s">
        <v>55</v>
      </c>
      <c r="C32" s="74" t="s">
        <v>107</v>
      </c>
      <c r="D32" s="72">
        <v>55</v>
      </c>
      <c r="E32" s="73" t="s">
        <v>105</v>
      </c>
      <c r="F32" s="31"/>
      <c r="G32" s="27">
        <v>0</v>
      </c>
      <c r="H32" s="1">
        <f t="shared" si="0"/>
        <v>0</v>
      </c>
      <c r="I32" s="27">
        <v>0</v>
      </c>
      <c r="J32" s="1">
        <f t="shared" si="5"/>
        <v>0</v>
      </c>
      <c r="K32" s="1">
        <f t="shared" si="6"/>
        <v>0</v>
      </c>
      <c r="L32" s="1">
        <f t="shared" si="7"/>
        <v>0</v>
      </c>
      <c r="M32" s="1">
        <f t="shared" si="8"/>
        <v>0</v>
      </c>
      <c r="N32" s="1">
        <f t="shared" si="9"/>
        <v>0</v>
      </c>
      <c r="O32" s="2">
        <f t="shared" si="10"/>
        <v>0</v>
      </c>
    </row>
    <row r="33" spans="1:15" s="24" customFormat="1" ht="69.95" customHeight="1" x14ac:dyDescent="0.25">
      <c r="A33" s="32">
        <v>14</v>
      </c>
      <c r="B33" s="33" t="s">
        <v>56</v>
      </c>
      <c r="C33" s="74" t="s">
        <v>107</v>
      </c>
      <c r="D33" s="72">
        <v>20</v>
      </c>
      <c r="E33" s="73" t="s">
        <v>105</v>
      </c>
      <c r="F33" s="31"/>
      <c r="G33" s="27">
        <v>0</v>
      </c>
      <c r="H33" s="1">
        <f t="shared" si="0"/>
        <v>0</v>
      </c>
      <c r="I33" s="27">
        <v>0</v>
      </c>
      <c r="J33" s="1">
        <f t="shared" si="5"/>
        <v>0</v>
      </c>
      <c r="K33" s="1">
        <f t="shared" si="6"/>
        <v>0</v>
      </c>
      <c r="L33" s="1">
        <f t="shared" si="7"/>
        <v>0</v>
      </c>
      <c r="M33" s="1">
        <f t="shared" si="8"/>
        <v>0</v>
      </c>
      <c r="N33" s="1">
        <f t="shared" si="9"/>
        <v>0</v>
      </c>
      <c r="O33" s="2">
        <f t="shared" si="10"/>
        <v>0</v>
      </c>
    </row>
    <row r="34" spans="1:15" s="24" customFormat="1" ht="69.95" customHeight="1" x14ac:dyDescent="0.25">
      <c r="A34" s="32">
        <v>15</v>
      </c>
      <c r="B34" s="33" t="s">
        <v>57</v>
      </c>
      <c r="C34" s="74" t="s">
        <v>107</v>
      </c>
      <c r="D34" s="72">
        <v>10</v>
      </c>
      <c r="E34" s="73" t="s">
        <v>105</v>
      </c>
      <c r="F34" s="31"/>
      <c r="G34" s="27">
        <v>0</v>
      </c>
      <c r="H34" s="1">
        <f t="shared" si="0"/>
        <v>0</v>
      </c>
      <c r="I34" s="27">
        <v>0</v>
      </c>
      <c r="J34" s="1">
        <f t="shared" si="5"/>
        <v>0</v>
      </c>
      <c r="K34" s="1">
        <f t="shared" si="6"/>
        <v>0</v>
      </c>
      <c r="L34" s="1">
        <f t="shared" si="7"/>
        <v>0</v>
      </c>
      <c r="M34" s="1">
        <f t="shared" si="8"/>
        <v>0</v>
      </c>
      <c r="N34" s="1">
        <f t="shared" si="9"/>
        <v>0</v>
      </c>
      <c r="O34" s="2">
        <f t="shared" si="10"/>
        <v>0</v>
      </c>
    </row>
    <row r="35" spans="1:15" s="24" customFormat="1" ht="69.95" customHeight="1" x14ac:dyDescent="0.25">
      <c r="A35" s="32">
        <v>16</v>
      </c>
      <c r="B35" s="33" t="s">
        <v>94</v>
      </c>
      <c r="C35" s="74" t="s">
        <v>107</v>
      </c>
      <c r="D35" s="72">
        <v>90</v>
      </c>
      <c r="E35" s="73" t="s">
        <v>105</v>
      </c>
      <c r="F35" s="31"/>
      <c r="G35" s="27">
        <v>0</v>
      </c>
      <c r="H35" s="1">
        <f t="shared" si="0"/>
        <v>0</v>
      </c>
      <c r="I35" s="27">
        <v>0</v>
      </c>
      <c r="J35" s="1">
        <f t="shared" si="5"/>
        <v>0</v>
      </c>
      <c r="K35" s="1">
        <f t="shared" si="6"/>
        <v>0</v>
      </c>
      <c r="L35" s="1">
        <f t="shared" si="7"/>
        <v>0</v>
      </c>
      <c r="M35" s="1">
        <f t="shared" si="8"/>
        <v>0</v>
      </c>
      <c r="N35" s="1">
        <f t="shared" si="9"/>
        <v>0</v>
      </c>
      <c r="O35" s="2">
        <f t="shared" si="10"/>
        <v>0</v>
      </c>
    </row>
    <row r="36" spans="1:15" s="24" customFormat="1" ht="69.95" customHeight="1" x14ac:dyDescent="0.25">
      <c r="A36" s="32">
        <v>17</v>
      </c>
      <c r="B36" s="33" t="s">
        <v>58</v>
      </c>
      <c r="C36" s="74" t="s">
        <v>107</v>
      </c>
      <c r="D36" s="72">
        <v>20</v>
      </c>
      <c r="E36" s="73" t="s">
        <v>105</v>
      </c>
      <c r="F36" s="31"/>
      <c r="G36" s="27">
        <v>0</v>
      </c>
      <c r="H36" s="1">
        <f t="shared" si="0"/>
        <v>0</v>
      </c>
      <c r="I36" s="27">
        <v>0</v>
      </c>
      <c r="J36" s="1">
        <f t="shared" si="5"/>
        <v>0</v>
      </c>
      <c r="K36" s="1">
        <f t="shared" si="6"/>
        <v>0</v>
      </c>
      <c r="L36" s="1">
        <f t="shared" si="7"/>
        <v>0</v>
      </c>
      <c r="M36" s="1">
        <f t="shared" si="8"/>
        <v>0</v>
      </c>
      <c r="N36" s="1">
        <f t="shared" si="9"/>
        <v>0</v>
      </c>
      <c r="O36" s="2">
        <f t="shared" si="10"/>
        <v>0</v>
      </c>
    </row>
    <row r="37" spans="1:15" s="24" customFormat="1" ht="69.95" customHeight="1" x14ac:dyDescent="0.25">
      <c r="A37" s="32">
        <v>18</v>
      </c>
      <c r="B37" s="33" t="s">
        <v>59</v>
      </c>
      <c r="C37" s="74" t="s">
        <v>107</v>
      </c>
      <c r="D37" s="72">
        <v>20</v>
      </c>
      <c r="E37" s="73" t="s">
        <v>105</v>
      </c>
      <c r="F37" s="31"/>
      <c r="G37" s="27">
        <v>0</v>
      </c>
      <c r="H37" s="1">
        <f t="shared" si="0"/>
        <v>0</v>
      </c>
      <c r="I37" s="27">
        <v>0</v>
      </c>
      <c r="J37" s="1">
        <f t="shared" si="5"/>
        <v>0</v>
      </c>
      <c r="K37" s="1">
        <f t="shared" si="6"/>
        <v>0</v>
      </c>
      <c r="L37" s="1">
        <f t="shared" si="7"/>
        <v>0</v>
      </c>
      <c r="M37" s="1">
        <f t="shared" si="8"/>
        <v>0</v>
      </c>
      <c r="N37" s="1">
        <f t="shared" si="9"/>
        <v>0</v>
      </c>
      <c r="O37" s="2">
        <f t="shared" si="10"/>
        <v>0</v>
      </c>
    </row>
    <row r="38" spans="1:15" s="24" customFormat="1" ht="69.95" customHeight="1" x14ac:dyDescent="0.25">
      <c r="A38" s="32">
        <v>19</v>
      </c>
      <c r="B38" s="33" t="s">
        <v>93</v>
      </c>
      <c r="C38" s="74" t="s">
        <v>107</v>
      </c>
      <c r="D38" s="72">
        <v>100</v>
      </c>
      <c r="E38" s="73" t="s">
        <v>105</v>
      </c>
      <c r="F38" s="31"/>
      <c r="G38" s="27">
        <v>0</v>
      </c>
      <c r="H38" s="1">
        <f t="shared" si="0"/>
        <v>0</v>
      </c>
      <c r="I38" s="27">
        <v>0</v>
      </c>
      <c r="J38" s="1">
        <f t="shared" si="5"/>
        <v>0</v>
      </c>
      <c r="K38" s="1">
        <f t="shared" si="6"/>
        <v>0</v>
      </c>
      <c r="L38" s="1">
        <f t="shared" si="7"/>
        <v>0</v>
      </c>
      <c r="M38" s="1">
        <f t="shared" si="8"/>
        <v>0</v>
      </c>
      <c r="N38" s="1">
        <f t="shared" si="9"/>
        <v>0</v>
      </c>
      <c r="O38" s="2">
        <f t="shared" si="10"/>
        <v>0</v>
      </c>
    </row>
    <row r="39" spans="1:15" s="24" customFormat="1" ht="69.95" customHeight="1" x14ac:dyDescent="0.25">
      <c r="A39" s="32">
        <v>20</v>
      </c>
      <c r="B39" s="33" t="s">
        <v>95</v>
      </c>
      <c r="C39" s="74" t="s">
        <v>107</v>
      </c>
      <c r="D39" s="72">
        <v>500</v>
      </c>
      <c r="E39" s="73" t="s">
        <v>105</v>
      </c>
      <c r="F39" s="31"/>
      <c r="G39" s="27">
        <v>0</v>
      </c>
      <c r="H39" s="1">
        <f t="shared" si="0"/>
        <v>0</v>
      </c>
      <c r="I39" s="27">
        <v>0</v>
      </c>
      <c r="J39" s="1">
        <f t="shared" si="5"/>
        <v>0</v>
      </c>
      <c r="K39" s="1">
        <f t="shared" si="6"/>
        <v>0</v>
      </c>
      <c r="L39" s="1">
        <f t="shared" si="7"/>
        <v>0</v>
      </c>
      <c r="M39" s="1">
        <f t="shared" si="8"/>
        <v>0</v>
      </c>
      <c r="N39" s="1">
        <f t="shared" si="9"/>
        <v>0</v>
      </c>
      <c r="O39" s="2">
        <f t="shared" si="10"/>
        <v>0</v>
      </c>
    </row>
    <row r="40" spans="1:15" s="24" customFormat="1" ht="69.95" customHeight="1" x14ac:dyDescent="0.25">
      <c r="A40" s="32">
        <v>21</v>
      </c>
      <c r="B40" s="33" t="s">
        <v>60</v>
      </c>
      <c r="C40" s="74" t="s">
        <v>107</v>
      </c>
      <c r="D40" s="72">
        <v>100</v>
      </c>
      <c r="E40" s="73" t="s">
        <v>105</v>
      </c>
      <c r="F40" s="31"/>
      <c r="G40" s="27">
        <v>0</v>
      </c>
      <c r="H40" s="1">
        <f t="shared" si="0"/>
        <v>0</v>
      </c>
      <c r="I40" s="27">
        <v>0</v>
      </c>
      <c r="J40" s="1">
        <f t="shared" si="5"/>
        <v>0</v>
      </c>
      <c r="K40" s="1">
        <f t="shared" si="6"/>
        <v>0</v>
      </c>
      <c r="L40" s="1">
        <f t="shared" si="7"/>
        <v>0</v>
      </c>
      <c r="M40" s="1">
        <f t="shared" si="8"/>
        <v>0</v>
      </c>
      <c r="N40" s="1">
        <f t="shared" si="9"/>
        <v>0</v>
      </c>
      <c r="O40" s="2">
        <f t="shared" si="10"/>
        <v>0</v>
      </c>
    </row>
    <row r="41" spans="1:15" s="24" customFormat="1" ht="69.95" customHeight="1" x14ac:dyDescent="0.25">
      <c r="A41" s="32">
        <v>22</v>
      </c>
      <c r="B41" s="33" t="s">
        <v>61</v>
      </c>
      <c r="C41" s="74" t="s">
        <v>107</v>
      </c>
      <c r="D41" s="72">
        <v>100</v>
      </c>
      <c r="E41" s="73" t="s">
        <v>105</v>
      </c>
      <c r="F41" s="31"/>
      <c r="G41" s="27">
        <v>0</v>
      </c>
      <c r="H41" s="1">
        <f t="shared" si="0"/>
        <v>0</v>
      </c>
      <c r="I41" s="27">
        <v>0</v>
      </c>
      <c r="J41" s="1">
        <f t="shared" si="5"/>
        <v>0</v>
      </c>
      <c r="K41" s="1">
        <f t="shared" si="6"/>
        <v>0</v>
      </c>
      <c r="L41" s="1">
        <f t="shared" si="7"/>
        <v>0</v>
      </c>
      <c r="M41" s="1">
        <f t="shared" si="8"/>
        <v>0</v>
      </c>
      <c r="N41" s="1">
        <f t="shared" si="9"/>
        <v>0</v>
      </c>
      <c r="O41" s="2">
        <f t="shared" si="10"/>
        <v>0</v>
      </c>
    </row>
    <row r="42" spans="1:15" s="24" customFormat="1" ht="69.95" customHeight="1" x14ac:dyDescent="0.25">
      <c r="A42" s="32">
        <v>23</v>
      </c>
      <c r="B42" s="33" t="s">
        <v>62</v>
      </c>
      <c r="C42" s="74" t="s">
        <v>107</v>
      </c>
      <c r="D42" s="72">
        <v>100</v>
      </c>
      <c r="E42" s="73" t="s">
        <v>105</v>
      </c>
      <c r="F42" s="31"/>
      <c r="G42" s="27">
        <v>0</v>
      </c>
      <c r="H42" s="1">
        <f t="shared" si="0"/>
        <v>0</v>
      </c>
      <c r="I42" s="27">
        <v>0</v>
      </c>
      <c r="J42" s="1">
        <f t="shared" si="5"/>
        <v>0</v>
      </c>
      <c r="K42" s="1">
        <f t="shared" si="6"/>
        <v>0</v>
      </c>
      <c r="L42" s="1">
        <f t="shared" si="7"/>
        <v>0</v>
      </c>
      <c r="M42" s="1">
        <f t="shared" si="8"/>
        <v>0</v>
      </c>
      <c r="N42" s="1">
        <f t="shared" si="9"/>
        <v>0</v>
      </c>
      <c r="O42" s="2">
        <f t="shared" si="10"/>
        <v>0</v>
      </c>
    </row>
    <row r="43" spans="1:15" s="24" customFormat="1" ht="69.95" customHeight="1" x14ac:dyDescent="0.25">
      <c r="A43" s="32">
        <v>24</v>
      </c>
      <c r="B43" s="33" t="s">
        <v>63</v>
      </c>
      <c r="C43" s="74" t="s">
        <v>107</v>
      </c>
      <c r="D43" s="72">
        <v>100</v>
      </c>
      <c r="E43" s="73" t="s">
        <v>105</v>
      </c>
      <c r="F43" s="31"/>
      <c r="G43" s="27">
        <v>0</v>
      </c>
      <c r="H43" s="1">
        <f t="shared" si="0"/>
        <v>0</v>
      </c>
      <c r="I43" s="27">
        <v>0</v>
      </c>
      <c r="J43" s="1">
        <f t="shared" si="5"/>
        <v>0</v>
      </c>
      <c r="K43" s="1">
        <f t="shared" si="6"/>
        <v>0</v>
      </c>
      <c r="L43" s="1">
        <f t="shared" si="7"/>
        <v>0</v>
      </c>
      <c r="M43" s="1">
        <f t="shared" si="8"/>
        <v>0</v>
      </c>
      <c r="N43" s="1">
        <f t="shared" si="9"/>
        <v>0</v>
      </c>
      <c r="O43" s="2">
        <f t="shared" si="10"/>
        <v>0</v>
      </c>
    </row>
    <row r="44" spans="1:15" s="24" customFormat="1" ht="69.95" customHeight="1" x14ac:dyDescent="0.25">
      <c r="A44" s="32">
        <v>25</v>
      </c>
      <c r="B44" s="33" t="s">
        <v>64</v>
      </c>
      <c r="C44" s="74" t="s">
        <v>107</v>
      </c>
      <c r="D44" s="72">
        <v>60</v>
      </c>
      <c r="E44" s="73" t="s">
        <v>105</v>
      </c>
      <c r="F44" s="31"/>
      <c r="G44" s="27">
        <v>0</v>
      </c>
      <c r="H44" s="1">
        <f t="shared" si="0"/>
        <v>0</v>
      </c>
      <c r="I44" s="27">
        <v>0</v>
      </c>
      <c r="J44" s="1">
        <f t="shared" si="5"/>
        <v>0</v>
      </c>
      <c r="K44" s="1">
        <f t="shared" si="6"/>
        <v>0</v>
      </c>
      <c r="L44" s="1">
        <f t="shared" si="7"/>
        <v>0</v>
      </c>
      <c r="M44" s="1">
        <f t="shared" si="8"/>
        <v>0</v>
      </c>
      <c r="N44" s="1">
        <f t="shared" si="9"/>
        <v>0</v>
      </c>
      <c r="O44" s="2">
        <f t="shared" si="10"/>
        <v>0</v>
      </c>
    </row>
    <row r="45" spans="1:15" s="24" customFormat="1" ht="69.95" customHeight="1" x14ac:dyDescent="0.25">
      <c r="A45" s="32">
        <v>26</v>
      </c>
      <c r="B45" s="33" t="s">
        <v>65</v>
      </c>
      <c r="C45" s="74" t="s">
        <v>107</v>
      </c>
      <c r="D45" s="72">
        <v>8</v>
      </c>
      <c r="E45" s="73" t="s">
        <v>105</v>
      </c>
      <c r="F45" s="31"/>
      <c r="G45" s="27">
        <v>0</v>
      </c>
      <c r="H45" s="1">
        <f t="shared" si="0"/>
        <v>0</v>
      </c>
      <c r="I45" s="27">
        <v>0</v>
      </c>
      <c r="J45" s="1">
        <f t="shared" si="5"/>
        <v>0</v>
      </c>
      <c r="K45" s="1">
        <f t="shared" si="6"/>
        <v>0</v>
      </c>
      <c r="L45" s="1">
        <f t="shared" si="7"/>
        <v>0</v>
      </c>
      <c r="M45" s="1">
        <f t="shared" si="8"/>
        <v>0</v>
      </c>
      <c r="N45" s="1">
        <f t="shared" si="9"/>
        <v>0</v>
      </c>
      <c r="O45" s="2">
        <f t="shared" si="10"/>
        <v>0</v>
      </c>
    </row>
    <row r="46" spans="1:15" s="24" customFormat="1" ht="69.95" customHeight="1" x14ac:dyDescent="0.25">
      <c r="A46" s="32">
        <v>27</v>
      </c>
      <c r="B46" s="33" t="s">
        <v>66</v>
      </c>
      <c r="C46" s="74" t="s">
        <v>107</v>
      </c>
      <c r="D46" s="72">
        <v>50</v>
      </c>
      <c r="E46" s="73" t="s">
        <v>105</v>
      </c>
      <c r="F46" s="31"/>
      <c r="G46" s="27">
        <v>0</v>
      </c>
      <c r="H46" s="1">
        <f t="shared" si="0"/>
        <v>0</v>
      </c>
      <c r="I46" s="27">
        <v>0</v>
      </c>
      <c r="J46" s="1">
        <f t="shared" si="5"/>
        <v>0</v>
      </c>
      <c r="K46" s="1">
        <f t="shared" si="6"/>
        <v>0</v>
      </c>
      <c r="L46" s="1">
        <f t="shared" si="7"/>
        <v>0</v>
      </c>
      <c r="M46" s="1">
        <f t="shared" si="8"/>
        <v>0</v>
      </c>
      <c r="N46" s="1">
        <f t="shared" si="9"/>
        <v>0</v>
      </c>
      <c r="O46" s="2">
        <f t="shared" si="10"/>
        <v>0</v>
      </c>
    </row>
    <row r="47" spans="1:15" s="24" customFormat="1" ht="69.95" customHeight="1" x14ac:dyDescent="0.25">
      <c r="A47" s="32">
        <v>28</v>
      </c>
      <c r="B47" s="33" t="s">
        <v>67</v>
      </c>
      <c r="C47" s="74" t="s">
        <v>107</v>
      </c>
      <c r="D47" s="72">
        <v>150</v>
      </c>
      <c r="E47" s="73" t="s">
        <v>105</v>
      </c>
      <c r="F47" s="31"/>
      <c r="G47" s="27">
        <v>0</v>
      </c>
      <c r="H47" s="1">
        <f t="shared" si="0"/>
        <v>0</v>
      </c>
      <c r="I47" s="27">
        <v>0</v>
      </c>
      <c r="J47" s="1">
        <f t="shared" si="5"/>
        <v>0</v>
      </c>
      <c r="K47" s="1">
        <f t="shared" si="6"/>
        <v>0</v>
      </c>
      <c r="L47" s="1">
        <f t="shared" si="7"/>
        <v>0</v>
      </c>
      <c r="M47" s="1">
        <f t="shared" si="8"/>
        <v>0</v>
      </c>
      <c r="N47" s="1">
        <f t="shared" si="9"/>
        <v>0</v>
      </c>
      <c r="O47" s="2">
        <f t="shared" si="10"/>
        <v>0</v>
      </c>
    </row>
    <row r="48" spans="1:15" s="24" customFormat="1" ht="69.95" customHeight="1" x14ac:dyDescent="0.25">
      <c r="A48" s="32">
        <v>29</v>
      </c>
      <c r="B48" s="33" t="s">
        <v>68</v>
      </c>
      <c r="C48" s="74" t="s">
        <v>107</v>
      </c>
      <c r="D48" s="72">
        <v>100</v>
      </c>
      <c r="E48" s="73" t="s">
        <v>105</v>
      </c>
      <c r="F48" s="31"/>
      <c r="G48" s="27">
        <v>0</v>
      </c>
      <c r="H48" s="1">
        <f t="shared" si="0"/>
        <v>0</v>
      </c>
      <c r="I48" s="27">
        <v>0</v>
      </c>
      <c r="J48" s="1">
        <f t="shared" si="5"/>
        <v>0</v>
      </c>
      <c r="K48" s="1">
        <f t="shared" si="6"/>
        <v>0</v>
      </c>
      <c r="L48" s="1">
        <f t="shared" si="7"/>
        <v>0</v>
      </c>
      <c r="M48" s="1">
        <f t="shared" si="8"/>
        <v>0</v>
      </c>
      <c r="N48" s="1">
        <f t="shared" si="9"/>
        <v>0</v>
      </c>
      <c r="O48" s="2">
        <f t="shared" si="10"/>
        <v>0</v>
      </c>
    </row>
    <row r="49" spans="1:15" s="24" customFormat="1" ht="69.95" customHeight="1" x14ac:dyDescent="0.25">
      <c r="A49" s="32">
        <v>30</v>
      </c>
      <c r="B49" s="33" t="s">
        <v>69</v>
      </c>
      <c r="C49" s="74" t="s">
        <v>107</v>
      </c>
      <c r="D49" s="72">
        <v>50</v>
      </c>
      <c r="E49" s="73" t="s">
        <v>105</v>
      </c>
      <c r="F49" s="31"/>
      <c r="G49" s="27">
        <v>0</v>
      </c>
      <c r="H49" s="1">
        <f t="shared" si="0"/>
        <v>0</v>
      </c>
      <c r="I49" s="27">
        <v>0</v>
      </c>
      <c r="J49" s="1">
        <f t="shared" si="5"/>
        <v>0</v>
      </c>
      <c r="K49" s="1">
        <f t="shared" si="6"/>
        <v>0</v>
      </c>
      <c r="L49" s="1">
        <f t="shared" si="7"/>
        <v>0</v>
      </c>
      <c r="M49" s="1">
        <f t="shared" si="8"/>
        <v>0</v>
      </c>
      <c r="N49" s="1">
        <f t="shared" si="9"/>
        <v>0</v>
      </c>
      <c r="O49" s="2">
        <f t="shared" si="10"/>
        <v>0</v>
      </c>
    </row>
    <row r="50" spans="1:15" s="24" customFormat="1" ht="69.95" customHeight="1" x14ac:dyDescent="0.25">
      <c r="A50" s="32">
        <v>31</v>
      </c>
      <c r="B50" s="33" t="s">
        <v>70</v>
      </c>
      <c r="C50" s="74" t="s">
        <v>107</v>
      </c>
      <c r="D50" s="72">
        <v>20</v>
      </c>
      <c r="E50" s="73" t="s">
        <v>105</v>
      </c>
      <c r="F50" s="31"/>
      <c r="G50" s="27">
        <v>0</v>
      </c>
      <c r="H50" s="1">
        <f t="shared" si="0"/>
        <v>0</v>
      </c>
      <c r="I50" s="27">
        <v>0</v>
      </c>
      <c r="J50" s="1">
        <f t="shared" si="5"/>
        <v>0</v>
      </c>
      <c r="K50" s="1">
        <f t="shared" si="6"/>
        <v>0</v>
      </c>
      <c r="L50" s="1">
        <f t="shared" si="7"/>
        <v>0</v>
      </c>
      <c r="M50" s="1">
        <f t="shared" si="8"/>
        <v>0</v>
      </c>
      <c r="N50" s="1">
        <f t="shared" si="9"/>
        <v>0</v>
      </c>
      <c r="O50" s="2">
        <f t="shared" si="10"/>
        <v>0</v>
      </c>
    </row>
    <row r="51" spans="1:15" s="24" customFormat="1" ht="69.95" customHeight="1" x14ac:dyDescent="0.25">
      <c r="A51" s="32">
        <v>32</v>
      </c>
      <c r="B51" s="33" t="s">
        <v>71</v>
      </c>
      <c r="C51" s="74" t="s">
        <v>107</v>
      </c>
      <c r="D51" s="72">
        <v>90</v>
      </c>
      <c r="E51" s="73" t="s">
        <v>105</v>
      </c>
      <c r="F51" s="31"/>
      <c r="G51" s="27">
        <v>0</v>
      </c>
      <c r="H51" s="1">
        <f t="shared" si="0"/>
        <v>0</v>
      </c>
      <c r="I51" s="27">
        <v>0</v>
      </c>
      <c r="J51" s="1">
        <f t="shared" si="5"/>
        <v>0</v>
      </c>
      <c r="K51" s="1">
        <f t="shared" si="6"/>
        <v>0</v>
      </c>
      <c r="L51" s="1">
        <f t="shared" si="7"/>
        <v>0</v>
      </c>
      <c r="M51" s="1">
        <f t="shared" si="8"/>
        <v>0</v>
      </c>
      <c r="N51" s="1">
        <f t="shared" si="9"/>
        <v>0</v>
      </c>
      <c r="O51" s="2">
        <f t="shared" si="10"/>
        <v>0</v>
      </c>
    </row>
    <row r="52" spans="1:15" s="24" customFormat="1" ht="69.95" customHeight="1" x14ac:dyDescent="0.25">
      <c r="A52" s="32">
        <v>33</v>
      </c>
      <c r="B52" s="33" t="s">
        <v>72</v>
      </c>
      <c r="C52" s="74" t="s">
        <v>107</v>
      </c>
      <c r="D52" s="72">
        <v>40</v>
      </c>
      <c r="E52" s="73" t="s">
        <v>105</v>
      </c>
      <c r="F52" s="31"/>
      <c r="G52" s="27">
        <v>0</v>
      </c>
      <c r="H52" s="1">
        <f t="shared" si="0"/>
        <v>0</v>
      </c>
      <c r="I52" s="27">
        <v>0</v>
      </c>
      <c r="J52" s="1">
        <f t="shared" si="5"/>
        <v>0</v>
      </c>
      <c r="K52" s="1">
        <f t="shared" si="6"/>
        <v>0</v>
      </c>
      <c r="L52" s="1">
        <f t="shared" si="7"/>
        <v>0</v>
      </c>
      <c r="M52" s="1">
        <f t="shared" si="8"/>
        <v>0</v>
      </c>
      <c r="N52" s="1">
        <f t="shared" si="9"/>
        <v>0</v>
      </c>
      <c r="O52" s="2">
        <f t="shared" si="10"/>
        <v>0</v>
      </c>
    </row>
    <row r="53" spans="1:15" s="24" customFormat="1" ht="69.95" customHeight="1" x14ac:dyDescent="0.25">
      <c r="A53" s="32">
        <v>34</v>
      </c>
      <c r="B53" s="33" t="s">
        <v>73</v>
      </c>
      <c r="C53" s="74" t="s">
        <v>107</v>
      </c>
      <c r="D53" s="72">
        <v>200</v>
      </c>
      <c r="E53" s="73" t="s">
        <v>105</v>
      </c>
      <c r="F53" s="31"/>
      <c r="G53" s="27">
        <v>0</v>
      </c>
      <c r="H53" s="1">
        <f t="shared" si="0"/>
        <v>0</v>
      </c>
      <c r="I53" s="27">
        <v>0</v>
      </c>
      <c r="J53" s="1">
        <f t="shared" si="5"/>
        <v>0</v>
      </c>
      <c r="K53" s="1">
        <f t="shared" si="6"/>
        <v>0</v>
      </c>
      <c r="L53" s="1">
        <f t="shared" si="7"/>
        <v>0</v>
      </c>
      <c r="M53" s="1">
        <f t="shared" si="8"/>
        <v>0</v>
      </c>
      <c r="N53" s="1">
        <f t="shared" si="9"/>
        <v>0</v>
      </c>
      <c r="O53" s="2">
        <f t="shared" si="10"/>
        <v>0</v>
      </c>
    </row>
    <row r="54" spans="1:15" s="24" customFormat="1" ht="69.95" customHeight="1" x14ac:dyDescent="0.25">
      <c r="A54" s="32">
        <v>35</v>
      </c>
      <c r="B54" s="33" t="s">
        <v>74</v>
      </c>
      <c r="C54" s="74" t="s">
        <v>107</v>
      </c>
      <c r="D54" s="72">
        <v>100</v>
      </c>
      <c r="E54" s="73" t="s">
        <v>105</v>
      </c>
      <c r="F54" s="31"/>
      <c r="G54" s="27">
        <v>0</v>
      </c>
      <c r="H54" s="1">
        <f t="shared" si="0"/>
        <v>0</v>
      </c>
      <c r="I54" s="27">
        <v>0</v>
      </c>
      <c r="J54" s="1">
        <f t="shared" si="5"/>
        <v>0</v>
      </c>
      <c r="K54" s="1">
        <f t="shared" si="6"/>
        <v>0</v>
      </c>
      <c r="L54" s="1">
        <f t="shared" si="7"/>
        <v>0</v>
      </c>
      <c r="M54" s="1">
        <f t="shared" si="8"/>
        <v>0</v>
      </c>
      <c r="N54" s="1">
        <f t="shared" si="9"/>
        <v>0</v>
      </c>
      <c r="O54" s="2">
        <f t="shared" si="10"/>
        <v>0</v>
      </c>
    </row>
    <row r="55" spans="1:15" s="24" customFormat="1" ht="69.95" customHeight="1" x14ac:dyDescent="0.25">
      <c r="A55" s="32">
        <v>36</v>
      </c>
      <c r="B55" s="33" t="s">
        <v>75</v>
      </c>
      <c r="C55" s="74" t="s">
        <v>107</v>
      </c>
      <c r="D55" s="72">
        <v>20</v>
      </c>
      <c r="E55" s="73" t="s">
        <v>105</v>
      </c>
      <c r="F55" s="31"/>
      <c r="G55" s="27">
        <v>0</v>
      </c>
      <c r="H55" s="1">
        <f t="shared" si="0"/>
        <v>0</v>
      </c>
      <c r="I55" s="27">
        <v>0</v>
      </c>
      <c r="J55" s="1">
        <f t="shared" si="5"/>
        <v>0</v>
      </c>
      <c r="K55" s="1">
        <f t="shared" si="6"/>
        <v>0</v>
      </c>
      <c r="L55" s="1">
        <f t="shared" si="7"/>
        <v>0</v>
      </c>
      <c r="M55" s="1">
        <f t="shared" si="8"/>
        <v>0</v>
      </c>
      <c r="N55" s="1">
        <f t="shared" si="9"/>
        <v>0</v>
      </c>
      <c r="O55" s="2">
        <f t="shared" si="10"/>
        <v>0</v>
      </c>
    </row>
    <row r="56" spans="1:15" s="24" customFormat="1" ht="69.95" customHeight="1" x14ac:dyDescent="0.25">
      <c r="A56" s="32">
        <v>37</v>
      </c>
      <c r="B56" s="33" t="s">
        <v>76</v>
      </c>
      <c r="C56" s="74" t="s">
        <v>107</v>
      </c>
      <c r="D56" s="72">
        <v>15</v>
      </c>
      <c r="E56" s="73" t="s">
        <v>105</v>
      </c>
      <c r="F56" s="31"/>
      <c r="G56" s="27">
        <v>0</v>
      </c>
      <c r="H56" s="1">
        <f t="shared" si="0"/>
        <v>0</v>
      </c>
      <c r="I56" s="27">
        <v>0</v>
      </c>
      <c r="J56" s="1">
        <f t="shared" si="5"/>
        <v>0</v>
      </c>
      <c r="K56" s="1">
        <f t="shared" si="6"/>
        <v>0</v>
      </c>
      <c r="L56" s="1">
        <f t="shared" si="7"/>
        <v>0</v>
      </c>
      <c r="M56" s="1">
        <f t="shared" si="8"/>
        <v>0</v>
      </c>
      <c r="N56" s="1">
        <f t="shared" si="9"/>
        <v>0</v>
      </c>
      <c r="O56" s="2">
        <f t="shared" si="10"/>
        <v>0</v>
      </c>
    </row>
    <row r="57" spans="1:15" s="24" customFormat="1" ht="69.95" customHeight="1" x14ac:dyDescent="0.25">
      <c r="A57" s="32">
        <v>38</v>
      </c>
      <c r="B57" s="33" t="s">
        <v>77</v>
      </c>
      <c r="C57" s="74" t="s">
        <v>107</v>
      </c>
      <c r="D57" s="72">
        <v>20</v>
      </c>
      <c r="E57" s="73" t="s">
        <v>105</v>
      </c>
      <c r="F57" s="31"/>
      <c r="G57" s="27">
        <v>0</v>
      </c>
      <c r="H57" s="1">
        <f t="shared" si="0"/>
        <v>0</v>
      </c>
      <c r="I57" s="27">
        <v>0</v>
      </c>
      <c r="J57" s="1">
        <f t="shared" si="5"/>
        <v>0</v>
      </c>
      <c r="K57" s="1">
        <f t="shared" si="6"/>
        <v>0</v>
      </c>
      <c r="L57" s="1">
        <f t="shared" si="7"/>
        <v>0</v>
      </c>
      <c r="M57" s="1">
        <f t="shared" si="8"/>
        <v>0</v>
      </c>
      <c r="N57" s="1">
        <f t="shared" si="9"/>
        <v>0</v>
      </c>
      <c r="O57" s="2">
        <f t="shared" si="10"/>
        <v>0</v>
      </c>
    </row>
    <row r="58" spans="1:15" s="24" customFormat="1" ht="69.95" customHeight="1" x14ac:dyDescent="0.25">
      <c r="A58" s="32">
        <v>39</v>
      </c>
      <c r="B58" s="33" t="s">
        <v>78</v>
      </c>
      <c r="C58" s="74" t="s">
        <v>107</v>
      </c>
      <c r="D58" s="72">
        <v>10</v>
      </c>
      <c r="E58" s="73" t="s">
        <v>105</v>
      </c>
      <c r="F58" s="31"/>
      <c r="G58" s="27">
        <v>0</v>
      </c>
      <c r="H58" s="1">
        <f t="shared" si="0"/>
        <v>0</v>
      </c>
      <c r="I58" s="27">
        <v>0</v>
      </c>
      <c r="J58" s="1">
        <f t="shared" si="5"/>
        <v>0</v>
      </c>
      <c r="K58" s="1">
        <f t="shared" si="6"/>
        <v>0</v>
      </c>
      <c r="L58" s="1">
        <f t="shared" si="7"/>
        <v>0</v>
      </c>
      <c r="M58" s="1">
        <f t="shared" si="8"/>
        <v>0</v>
      </c>
      <c r="N58" s="1">
        <f t="shared" si="9"/>
        <v>0</v>
      </c>
      <c r="O58" s="2">
        <f t="shared" si="10"/>
        <v>0</v>
      </c>
    </row>
    <row r="59" spans="1:15" s="24" customFormat="1" ht="69.95" customHeight="1" x14ac:dyDescent="0.25">
      <c r="A59" s="32">
        <v>40</v>
      </c>
      <c r="B59" s="33" t="s">
        <v>79</v>
      </c>
      <c r="C59" s="74" t="s">
        <v>107</v>
      </c>
      <c r="D59" s="72">
        <v>20</v>
      </c>
      <c r="E59" s="73" t="s">
        <v>105</v>
      </c>
      <c r="F59" s="31"/>
      <c r="G59" s="27">
        <v>0</v>
      </c>
      <c r="H59" s="1">
        <f t="shared" si="0"/>
        <v>0</v>
      </c>
      <c r="I59" s="27">
        <v>0</v>
      </c>
      <c r="J59" s="1">
        <f t="shared" si="5"/>
        <v>0</v>
      </c>
      <c r="K59" s="1">
        <f t="shared" si="6"/>
        <v>0</v>
      </c>
      <c r="L59" s="1">
        <f t="shared" si="7"/>
        <v>0</v>
      </c>
      <c r="M59" s="1">
        <f t="shared" si="8"/>
        <v>0</v>
      </c>
      <c r="N59" s="1">
        <f t="shared" si="9"/>
        <v>0</v>
      </c>
      <c r="O59" s="2">
        <f t="shared" si="10"/>
        <v>0</v>
      </c>
    </row>
    <row r="60" spans="1:15" s="24" customFormat="1" ht="69.95" customHeight="1" x14ac:dyDescent="0.25">
      <c r="A60" s="32">
        <v>41</v>
      </c>
      <c r="B60" s="33" t="s">
        <v>80</v>
      </c>
      <c r="C60" s="74" t="s">
        <v>107</v>
      </c>
      <c r="D60" s="72">
        <v>15</v>
      </c>
      <c r="E60" s="73" t="s">
        <v>105</v>
      </c>
      <c r="F60" s="31"/>
      <c r="G60" s="27">
        <v>0</v>
      </c>
      <c r="H60" s="1">
        <f t="shared" si="0"/>
        <v>0</v>
      </c>
      <c r="I60" s="27">
        <v>0</v>
      </c>
      <c r="J60" s="1">
        <f t="shared" si="5"/>
        <v>0</v>
      </c>
      <c r="K60" s="1">
        <f t="shared" si="6"/>
        <v>0</v>
      </c>
      <c r="L60" s="1">
        <f t="shared" si="7"/>
        <v>0</v>
      </c>
      <c r="M60" s="1">
        <f t="shared" si="8"/>
        <v>0</v>
      </c>
      <c r="N60" s="1">
        <f t="shared" si="9"/>
        <v>0</v>
      </c>
      <c r="O60" s="2">
        <f t="shared" si="10"/>
        <v>0</v>
      </c>
    </row>
    <row r="61" spans="1:15" s="24" customFormat="1" ht="69.95" customHeight="1" x14ac:dyDescent="0.25">
      <c r="A61" s="32">
        <v>42</v>
      </c>
      <c r="B61" s="33" t="s">
        <v>81</v>
      </c>
      <c r="C61" s="74" t="s">
        <v>107</v>
      </c>
      <c r="D61" s="72">
        <v>10</v>
      </c>
      <c r="E61" s="73" t="s">
        <v>105</v>
      </c>
      <c r="F61" s="31"/>
      <c r="G61" s="27">
        <v>0</v>
      </c>
      <c r="H61" s="1">
        <f t="shared" si="0"/>
        <v>0</v>
      </c>
      <c r="I61" s="27">
        <v>0</v>
      </c>
      <c r="J61" s="1">
        <f t="shared" si="5"/>
        <v>0</v>
      </c>
      <c r="K61" s="1">
        <f t="shared" si="6"/>
        <v>0</v>
      </c>
      <c r="L61" s="1">
        <f t="shared" si="7"/>
        <v>0</v>
      </c>
      <c r="M61" s="1">
        <f t="shared" si="8"/>
        <v>0</v>
      </c>
      <c r="N61" s="1">
        <f t="shared" si="9"/>
        <v>0</v>
      </c>
      <c r="O61" s="2">
        <f t="shared" si="10"/>
        <v>0</v>
      </c>
    </row>
    <row r="62" spans="1:15" s="24" customFormat="1" ht="69.95" customHeight="1" x14ac:dyDescent="0.25">
      <c r="A62" s="32">
        <v>43</v>
      </c>
      <c r="B62" s="33" t="s">
        <v>96</v>
      </c>
      <c r="C62" s="74" t="s">
        <v>107</v>
      </c>
      <c r="D62" s="72">
        <v>4</v>
      </c>
      <c r="E62" s="73" t="s">
        <v>105</v>
      </c>
      <c r="F62" s="31"/>
      <c r="G62" s="27">
        <v>0</v>
      </c>
      <c r="H62" s="1">
        <f t="shared" si="0"/>
        <v>0</v>
      </c>
      <c r="I62" s="27">
        <v>0</v>
      </c>
      <c r="J62" s="1">
        <f t="shared" si="5"/>
        <v>0</v>
      </c>
      <c r="K62" s="1">
        <f t="shared" si="6"/>
        <v>0</v>
      </c>
      <c r="L62" s="1">
        <f t="shared" si="7"/>
        <v>0</v>
      </c>
      <c r="M62" s="1">
        <f t="shared" si="8"/>
        <v>0</v>
      </c>
      <c r="N62" s="1">
        <f t="shared" si="9"/>
        <v>0</v>
      </c>
      <c r="O62" s="2">
        <f t="shared" si="10"/>
        <v>0</v>
      </c>
    </row>
    <row r="63" spans="1:15" s="24" customFormat="1" ht="69.95" customHeight="1" x14ac:dyDescent="0.25">
      <c r="A63" s="32">
        <v>44</v>
      </c>
      <c r="B63" s="33" t="s">
        <v>82</v>
      </c>
      <c r="C63" s="74" t="s">
        <v>107</v>
      </c>
      <c r="D63" s="72">
        <v>20</v>
      </c>
      <c r="E63" s="73" t="s">
        <v>105</v>
      </c>
      <c r="F63" s="31"/>
      <c r="G63" s="27">
        <v>0</v>
      </c>
      <c r="H63" s="1">
        <f t="shared" si="0"/>
        <v>0</v>
      </c>
      <c r="I63" s="27">
        <v>0</v>
      </c>
      <c r="J63" s="1">
        <f t="shared" si="5"/>
        <v>0</v>
      </c>
      <c r="K63" s="1">
        <f t="shared" si="6"/>
        <v>0</v>
      </c>
      <c r="L63" s="1">
        <f t="shared" si="7"/>
        <v>0</v>
      </c>
      <c r="M63" s="1">
        <f t="shared" si="8"/>
        <v>0</v>
      </c>
      <c r="N63" s="1">
        <f t="shared" si="9"/>
        <v>0</v>
      </c>
      <c r="O63" s="2">
        <f t="shared" si="10"/>
        <v>0</v>
      </c>
    </row>
    <row r="64" spans="1:15" s="24" customFormat="1" ht="69.95" customHeight="1" x14ac:dyDescent="0.25">
      <c r="A64" s="32">
        <v>45</v>
      </c>
      <c r="B64" s="33" t="s">
        <v>97</v>
      </c>
      <c r="C64" s="74" t="s">
        <v>107</v>
      </c>
      <c r="D64" s="72">
        <v>5</v>
      </c>
      <c r="E64" s="73" t="s">
        <v>105</v>
      </c>
      <c r="F64" s="31"/>
      <c r="G64" s="27">
        <v>0</v>
      </c>
      <c r="H64" s="1">
        <f t="shared" si="0"/>
        <v>0</v>
      </c>
      <c r="I64" s="27">
        <v>0</v>
      </c>
      <c r="J64" s="1">
        <f t="shared" si="5"/>
        <v>0</v>
      </c>
      <c r="K64" s="1">
        <f t="shared" si="6"/>
        <v>0</v>
      </c>
      <c r="L64" s="1">
        <f t="shared" si="7"/>
        <v>0</v>
      </c>
      <c r="M64" s="1">
        <f t="shared" si="8"/>
        <v>0</v>
      </c>
      <c r="N64" s="1">
        <f t="shared" si="9"/>
        <v>0</v>
      </c>
      <c r="O64" s="2">
        <f t="shared" si="10"/>
        <v>0</v>
      </c>
    </row>
    <row r="65" spans="1:15" s="24" customFormat="1" ht="69.95" customHeight="1" x14ac:dyDescent="0.25">
      <c r="A65" s="32">
        <v>46</v>
      </c>
      <c r="B65" s="33" t="s">
        <v>98</v>
      </c>
      <c r="C65" s="74" t="s">
        <v>107</v>
      </c>
      <c r="D65" s="72">
        <v>5</v>
      </c>
      <c r="E65" s="73" t="s">
        <v>105</v>
      </c>
      <c r="F65" s="31"/>
      <c r="G65" s="27">
        <v>0</v>
      </c>
      <c r="H65" s="1">
        <f t="shared" si="0"/>
        <v>0</v>
      </c>
      <c r="I65" s="27">
        <v>0</v>
      </c>
      <c r="J65" s="1">
        <f t="shared" si="5"/>
        <v>0</v>
      </c>
      <c r="K65" s="1">
        <f t="shared" si="6"/>
        <v>0</v>
      </c>
      <c r="L65" s="1">
        <f t="shared" si="7"/>
        <v>0</v>
      </c>
      <c r="M65" s="1">
        <f t="shared" si="8"/>
        <v>0</v>
      </c>
      <c r="N65" s="1">
        <f t="shared" si="9"/>
        <v>0</v>
      </c>
      <c r="O65" s="2">
        <f t="shared" si="10"/>
        <v>0</v>
      </c>
    </row>
    <row r="66" spans="1:15" s="24" customFormat="1" ht="69.95" customHeight="1" x14ac:dyDescent="0.25">
      <c r="A66" s="32">
        <v>47</v>
      </c>
      <c r="B66" s="33" t="s">
        <v>83</v>
      </c>
      <c r="C66" s="74" t="s">
        <v>107</v>
      </c>
      <c r="D66" s="72">
        <v>70</v>
      </c>
      <c r="E66" s="73" t="s">
        <v>105</v>
      </c>
      <c r="F66" s="31"/>
      <c r="G66" s="27">
        <v>0</v>
      </c>
      <c r="H66" s="1">
        <f t="shared" si="0"/>
        <v>0</v>
      </c>
      <c r="I66" s="27">
        <v>0</v>
      </c>
      <c r="J66" s="1">
        <f t="shared" si="5"/>
        <v>0</v>
      </c>
      <c r="K66" s="1">
        <f t="shared" si="6"/>
        <v>0</v>
      </c>
      <c r="L66" s="1">
        <f t="shared" si="7"/>
        <v>0</v>
      </c>
      <c r="M66" s="1">
        <f t="shared" si="8"/>
        <v>0</v>
      </c>
      <c r="N66" s="1">
        <f t="shared" si="9"/>
        <v>0</v>
      </c>
      <c r="O66" s="2">
        <f t="shared" si="10"/>
        <v>0</v>
      </c>
    </row>
    <row r="67" spans="1:15" s="24" customFormat="1" ht="69.95" customHeight="1" x14ac:dyDescent="0.25">
      <c r="A67" s="32">
        <v>48</v>
      </c>
      <c r="B67" s="33" t="s">
        <v>84</v>
      </c>
      <c r="C67" s="74" t="s">
        <v>107</v>
      </c>
      <c r="D67" s="72">
        <v>4</v>
      </c>
      <c r="E67" s="73" t="s">
        <v>105</v>
      </c>
      <c r="F67" s="31"/>
      <c r="G67" s="27">
        <v>0</v>
      </c>
      <c r="H67" s="1">
        <f t="shared" si="0"/>
        <v>0</v>
      </c>
      <c r="I67" s="27">
        <v>0</v>
      </c>
      <c r="J67" s="1">
        <f t="shared" si="5"/>
        <v>0</v>
      </c>
      <c r="K67" s="1">
        <f t="shared" si="6"/>
        <v>0</v>
      </c>
      <c r="L67" s="1">
        <f t="shared" si="7"/>
        <v>0</v>
      </c>
      <c r="M67" s="1">
        <f t="shared" si="8"/>
        <v>0</v>
      </c>
      <c r="N67" s="1">
        <f t="shared" si="9"/>
        <v>0</v>
      </c>
      <c r="O67" s="2">
        <f t="shared" si="10"/>
        <v>0</v>
      </c>
    </row>
    <row r="68" spans="1:15" s="24" customFormat="1" ht="69.95" customHeight="1" x14ac:dyDescent="0.25">
      <c r="A68" s="32">
        <v>49</v>
      </c>
      <c r="B68" s="33" t="s">
        <v>85</v>
      </c>
      <c r="C68" s="74" t="s">
        <v>107</v>
      </c>
      <c r="D68" s="72">
        <v>40</v>
      </c>
      <c r="E68" s="73" t="s">
        <v>105</v>
      </c>
      <c r="F68" s="31"/>
      <c r="G68" s="27">
        <v>0</v>
      </c>
      <c r="H68" s="1">
        <f t="shared" si="0"/>
        <v>0</v>
      </c>
      <c r="I68" s="27">
        <v>0</v>
      </c>
      <c r="J68" s="1">
        <f t="shared" si="5"/>
        <v>0</v>
      </c>
      <c r="K68" s="1">
        <f t="shared" si="6"/>
        <v>0</v>
      </c>
      <c r="L68" s="1">
        <f t="shared" si="7"/>
        <v>0</v>
      </c>
      <c r="M68" s="1">
        <f t="shared" si="8"/>
        <v>0</v>
      </c>
      <c r="N68" s="1">
        <f t="shared" si="9"/>
        <v>0</v>
      </c>
      <c r="O68" s="2">
        <f t="shared" si="10"/>
        <v>0</v>
      </c>
    </row>
    <row r="69" spans="1:15" s="24" customFormat="1" ht="69.95" customHeight="1" x14ac:dyDescent="0.25">
      <c r="A69" s="32">
        <v>50</v>
      </c>
      <c r="B69" s="33" t="s">
        <v>99</v>
      </c>
      <c r="C69" s="74" t="s">
        <v>107</v>
      </c>
      <c r="D69" s="72">
        <v>6</v>
      </c>
      <c r="E69" s="73" t="s">
        <v>105</v>
      </c>
      <c r="F69" s="31"/>
      <c r="G69" s="27">
        <v>0</v>
      </c>
      <c r="H69" s="1">
        <f t="shared" si="0"/>
        <v>0</v>
      </c>
      <c r="I69" s="27">
        <v>0</v>
      </c>
      <c r="J69" s="1">
        <f t="shared" si="5"/>
        <v>0</v>
      </c>
      <c r="K69" s="1">
        <f t="shared" si="6"/>
        <v>0</v>
      </c>
      <c r="L69" s="1">
        <f t="shared" si="7"/>
        <v>0</v>
      </c>
      <c r="M69" s="1">
        <f t="shared" si="8"/>
        <v>0</v>
      </c>
      <c r="N69" s="1">
        <f t="shared" si="9"/>
        <v>0</v>
      </c>
      <c r="O69" s="2">
        <f t="shared" si="10"/>
        <v>0</v>
      </c>
    </row>
    <row r="70" spans="1:15" s="24" customFormat="1" ht="69.95" customHeight="1" x14ac:dyDescent="0.25">
      <c r="A70" s="32">
        <v>51</v>
      </c>
      <c r="B70" s="33" t="s">
        <v>86</v>
      </c>
      <c r="C70" s="74" t="s">
        <v>107</v>
      </c>
      <c r="D70" s="72">
        <v>100</v>
      </c>
      <c r="E70" s="73" t="s">
        <v>105</v>
      </c>
      <c r="F70" s="31"/>
      <c r="G70" s="27">
        <v>0</v>
      </c>
      <c r="H70" s="1">
        <f t="shared" si="0"/>
        <v>0</v>
      </c>
      <c r="I70" s="27">
        <v>0</v>
      </c>
      <c r="J70" s="1">
        <f t="shared" si="5"/>
        <v>0</v>
      </c>
      <c r="K70" s="1">
        <f t="shared" si="6"/>
        <v>0</v>
      </c>
      <c r="L70" s="1">
        <f t="shared" si="7"/>
        <v>0</v>
      </c>
      <c r="M70" s="1">
        <f t="shared" si="8"/>
        <v>0</v>
      </c>
      <c r="N70" s="1">
        <f t="shared" si="9"/>
        <v>0</v>
      </c>
      <c r="O70" s="2">
        <f t="shared" si="10"/>
        <v>0</v>
      </c>
    </row>
    <row r="71" spans="1:15" s="24" customFormat="1" ht="69.95" customHeight="1" x14ac:dyDescent="0.25">
      <c r="A71" s="32">
        <v>52</v>
      </c>
      <c r="B71" s="33" t="s">
        <v>87</v>
      </c>
      <c r="C71" s="74" t="s">
        <v>107</v>
      </c>
      <c r="D71" s="72">
        <v>40</v>
      </c>
      <c r="E71" s="73" t="s">
        <v>105</v>
      </c>
      <c r="F71" s="31"/>
      <c r="G71" s="27">
        <v>0</v>
      </c>
      <c r="H71" s="1">
        <f t="shared" si="0"/>
        <v>0</v>
      </c>
      <c r="I71" s="27">
        <v>0</v>
      </c>
      <c r="J71" s="1">
        <f t="shared" si="5"/>
        <v>0</v>
      </c>
      <c r="K71" s="1">
        <f t="shared" si="6"/>
        <v>0</v>
      </c>
      <c r="L71" s="1">
        <f t="shared" si="7"/>
        <v>0</v>
      </c>
      <c r="M71" s="1">
        <f t="shared" si="8"/>
        <v>0</v>
      </c>
      <c r="N71" s="1">
        <f t="shared" si="9"/>
        <v>0</v>
      </c>
      <c r="O71" s="2">
        <f t="shared" si="10"/>
        <v>0</v>
      </c>
    </row>
    <row r="72" spans="1:15" s="24" customFormat="1" ht="69.95" customHeight="1" x14ac:dyDescent="0.25">
      <c r="A72" s="32">
        <v>53</v>
      </c>
      <c r="B72" s="33" t="s">
        <v>88</v>
      </c>
      <c r="C72" s="74" t="s">
        <v>107</v>
      </c>
      <c r="D72" s="72">
        <v>17</v>
      </c>
      <c r="E72" s="73" t="s">
        <v>105</v>
      </c>
      <c r="F72" s="31"/>
      <c r="G72" s="27">
        <v>0</v>
      </c>
      <c r="H72" s="1">
        <f t="shared" si="0"/>
        <v>0</v>
      </c>
      <c r="I72" s="27">
        <v>0</v>
      </c>
      <c r="J72" s="1">
        <f t="shared" si="5"/>
        <v>0</v>
      </c>
      <c r="K72" s="1">
        <f t="shared" si="6"/>
        <v>0</v>
      </c>
      <c r="L72" s="1">
        <f t="shared" si="7"/>
        <v>0</v>
      </c>
      <c r="M72" s="1">
        <f t="shared" si="8"/>
        <v>0</v>
      </c>
      <c r="N72" s="1">
        <f t="shared" si="9"/>
        <v>0</v>
      </c>
      <c r="O72" s="2">
        <f t="shared" si="10"/>
        <v>0</v>
      </c>
    </row>
    <row r="73" spans="1:15" s="24" customFormat="1" ht="69.95" customHeight="1" x14ac:dyDescent="0.25">
      <c r="A73" s="32">
        <v>54</v>
      </c>
      <c r="B73" s="33" t="s">
        <v>89</v>
      </c>
      <c r="C73" s="74" t="s">
        <v>107</v>
      </c>
      <c r="D73" s="72">
        <v>50</v>
      </c>
      <c r="E73" s="73" t="s">
        <v>105</v>
      </c>
      <c r="F73" s="31"/>
      <c r="G73" s="27">
        <v>0</v>
      </c>
      <c r="H73" s="1">
        <f t="shared" si="0"/>
        <v>0</v>
      </c>
      <c r="I73" s="27">
        <v>0</v>
      </c>
      <c r="J73" s="1">
        <f t="shared" si="5"/>
        <v>0</v>
      </c>
      <c r="K73" s="1">
        <f t="shared" si="6"/>
        <v>0</v>
      </c>
      <c r="L73" s="1">
        <f t="shared" si="7"/>
        <v>0</v>
      </c>
      <c r="M73" s="1">
        <f t="shared" si="8"/>
        <v>0</v>
      </c>
      <c r="N73" s="1">
        <f t="shared" si="9"/>
        <v>0</v>
      </c>
      <c r="O73" s="2">
        <f t="shared" si="10"/>
        <v>0</v>
      </c>
    </row>
    <row r="74" spans="1:15" s="24" customFormat="1" ht="69.95" customHeight="1" x14ac:dyDescent="0.25">
      <c r="A74" s="32">
        <v>55</v>
      </c>
      <c r="B74" s="33" t="s">
        <v>90</v>
      </c>
      <c r="C74" s="74" t="s">
        <v>107</v>
      </c>
      <c r="D74" s="72">
        <v>65</v>
      </c>
      <c r="E74" s="73" t="s">
        <v>105</v>
      </c>
      <c r="F74" s="31"/>
      <c r="G74" s="27">
        <v>0</v>
      </c>
      <c r="H74" s="1">
        <f t="shared" si="0"/>
        <v>0</v>
      </c>
      <c r="I74" s="27">
        <v>0</v>
      </c>
      <c r="J74" s="1">
        <f t="shared" si="5"/>
        <v>0</v>
      </c>
      <c r="K74" s="1">
        <f t="shared" si="6"/>
        <v>0</v>
      </c>
      <c r="L74" s="1">
        <f t="shared" si="7"/>
        <v>0</v>
      </c>
      <c r="M74" s="1">
        <f t="shared" si="8"/>
        <v>0</v>
      </c>
      <c r="N74" s="1">
        <f t="shared" si="9"/>
        <v>0</v>
      </c>
      <c r="O74" s="2">
        <f t="shared" si="10"/>
        <v>0</v>
      </c>
    </row>
    <row r="75" spans="1:15" s="24" customFormat="1" ht="69.95" customHeight="1" x14ac:dyDescent="0.25">
      <c r="A75" s="32">
        <v>56</v>
      </c>
      <c r="B75" s="33" t="s">
        <v>91</v>
      </c>
      <c r="C75" s="74" t="s">
        <v>107</v>
      </c>
      <c r="D75" s="72">
        <v>65</v>
      </c>
      <c r="E75" s="73" t="s">
        <v>105</v>
      </c>
      <c r="F75" s="31"/>
      <c r="G75" s="27">
        <v>0</v>
      </c>
      <c r="H75" s="1">
        <f t="shared" si="0"/>
        <v>0</v>
      </c>
      <c r="I75" s="27">
        <v>0</v>
      </c>
      <c r="J75" s="1">
        <f t="shared" si="5"/>
        <v>0</v>
      </c>
      <c r="K75" s="1">
        <f t="shared" si="6"/>
        <v>0</v>
      </c>
      <c r="L75" s="1">
        <f t="shared" si="7"/>
        <v>0</v>
      </c>
      <c r="M75" s="1">
        <f t="shared" si="8"/>
        <v>0</v>
      </c>
      <c r="N75" s="1">
        <f t="shared" si="9"/>
        <v>0</v>
      </c>
      <c r="O75" s="2">
        <f t="shared" si="10"/>
        <v>0</v>
      </c>
    </row>
    <row r="76" spans="1:15" s="24" customFormat="1" ht="69.95" customHeight="1" x14ac:dyDescent="0.25">
      <c r="A76" s="32">
        <v>57</v>
      </c>
      <c r="B76" s="33" t="s">
        <v>100</v>
      </c>
      <c r="C76" s="74" t="s">
        <v>107</v>
      </c>
      <c r="D76" s="72">
        <v>50</v>
      </c>
      <c r="E76" s="73" t="s">
        <v>105</v>
      </c>
      <c r="F76" s="31"/>
      <c r="G76" s="27">
        <v>0</v>
      </c>
      <c r="H76" s="1">
        <f t="shared" si="0"/>
        <v>0</v>
      </c>
      <c r="I76" s="27">
        <v>0</v>
      </c>
      <c r="J76" s="1">
        <f t="shared" si="5"/>
        <v>0</v>
      </c>
      <c r="K76" s="1">
        <f t="shared" si="6"/>
        <v>0</v>
      </c>
      <c r="L76" s="1">
        <f t="shared" si="7"/>
        <v>0</v>
      </c>
      <c r="M76" s="1">
        <f t="shared" si="8"/>
        <v>0</v>
      </c>
      <c r="N76" s="1">
        <f t="shared" si="9"/>
        <v>0</v>
      </c>
      <c r="O76" s="2">
        <f t="shared" si="10"/>
        <v>0</v>
      </c>
    </row>
    <row r="77" spans="1:15" s="24" customFormat="1" ht="69.95" customHeight="1" x14ac:dyDescent="0.25">
      <c r="A77" s="32">
        <v>58</v>
      </c>
      <c r="B77" s="33" t="s">
        <v>101</v>
      </c>
      <c r="C77" s="74" t="s">
        <v>107</v>
      </c>
      <c r="D77" s="72">
        <v>50</v>
      </c>
      <c r="E77" s="73" t="s">
        <v>105</v>
      </c>
      <c r="F77" s="31"/>
      <c r="G77" s="27">
        <v>0</v>
      </c>
      <c r="H77" s="1">
        <f t="shared" si="0"/>
        <v>0</v>
      </c>
      <c r="I77" s="27">
        <v>0</v>
      </c>
      <c r="J77" s="1">
        <f t="shared" si="5"/>
        <v>0</v>
      </c>
      <c r="K77" s="1">
        <f t="shared" si="6"/>
        <v>0</v>
      </c>
      <c r="L77" s="1">
        <f t="shared" si="7"/>
        <v>0</v>
      </c>
      <c r="M77" s="1">
        <f t="shared" si="8"/>
        <v>0</v>
      </c>
      <c r="N77" s="1">
        <f t="shared" si="9"/>
        <v>0</v>
      </c>
      <c r="O77" s="2">
        <f t="shared" si="10"/>
        <v>0</v>
      </c>
    </row>
    <row r="78" spans="1:15" s="24" customFormat="1" ht="69.95" customHeight="1" x14ac:dyDescent="0.25">
      <c r="A78" s="32">
        <v>59</v>
      </c>
      <c r="B78" s="33" t="s">
        <v>102</v>
      </c>
      <c r="C78" s="74" t="s">
        <v>107</v>
      </c>
      <c r="D78" s="72">
        <v>5</v>
      </c>
      <c r="E78" s="73" t="s">
        <v>105</v>
      </c>
      <c r="F78" s="31"/>
      <c r="G78" s="27">
        <v>0</v>
      </c>
      <c r="H78" s="1">
        <f t="shared" si="0"/>
        <v>0</v>
      </c>
      <c r="I78" s="27">
        <v>0</v>
      </c>
      <c r="J78" s="1">
        <f t="shared" si="5"/>
        <v>0</v>
      </c>
      <c r="K78" s="1">
        <f t="shared" si="6"/>
        <v>0</v>
      </c>
      <c r="L78" s="1">
        <f t="shared" si="7"/>
        <v>0</v>
      </c>
      <c r="M78" s="1">
        <f t="shared" si="8"/>
        <v>0</v>
      </c>
      <c r="N78" s="1">
        <f t="shared" si="9"/>
        <v>0</v>
      </c>
      <c r="O78" s="2">
        <f t="shared" si="10"/>
        <v>0</v>
      </c>
    </row>
    <row r="79" spans="1:15" s="24" customFormat="1" ht="69.95" customHeight="1" x14ac:dyDescent="0.25">
      <c r="A79" s="32">
        <v>60</v>
      </c>
      <c r="B79" s="33" t="s">
        <v>92</v>
      </c>
      <c r="C79" s="74" t="s">
        <v>107</v>
      </c>
      <c r="D79" s="72">
        <v>5</v>
      </c>
      <c r="E79" s="73" t="s">
        <v>105</v>
      </c>
      <c r="F79" s="31"/>
      <c r="G79" s="27">
        <v>0</v>
      </c>
      <c r="H79" s="1">
        <f t="shared" si="0"/>
        <v>0</v>
      </c>
      <c r="I79" s="27">
        <v>0</v>
      </c>
      <c r="J79" s="1">
        <f t="shared" si="5"/>
        <v>0</v>
      </c>
      <c r="K79" s="1">
        <f t="shared" si="6"/>
        <v>0</v>
      </c>
      <c r="L79" s="1">
        <f t="shared" si="7"/>
        <v>0</v>
      </c>
      <c r="M79" s="1">
        <f t="shared" si="8"/>
        <v>0</v>
      </c>
      <c r="N79" s="1">
        <f t="shared" si="9"/>
        <v>0</v>
      </c>
      <c r="O79" s="2">
        <f t="shared" si="10"/>
        <v>0</v>
      </c>
    </row>
    <row r="80" spans="1:15" s="24" customFormat="1" ht="99.75" customHeight="1" x14ac:dyDescent="0.25">
      <c r="A80" s="32">
        <v>61</v>
      </c>
      <c r="B80" s="33" t="s">
        <v>103</v>
      </c>
      <c r="C80" s="74" t="s">
        <v>107</v>
      </c>
      <c r="D80" s="72">
        <v>140</v>
      </c>
      <c r="E80" s="73" t="s">
        <v>105</v>
      </c>
      <c r="F80" s="31"/>
      <c r="G80" s="27">
        <v>0</v>
      </c>
      <c r="H80" s="1">
        <f t="shared" si="0"/>
        <v>0</v>
      </c>
      <c r="I80" s="27">
        <v>0</v>
      </c>
      <c r="J80" s="1">
        <f t="shared" si="5"/>
        <v>0</v>
      </c>
      <c r="K80" s="1">
        <f t="shared" si="6"/>
        <v>0</v>
      </c>
      <c r="L80" s="1">
        <f t="shared" si="7"/>
        <v>0</v>
      </c>
      <c r="M80" s="1">
        <f t="shared" si="8"/>
        <v>0</v>
      </c>
      <c r="N80" s="1">
        <f t="shared" si="9"/>
        <v>0</v>
      </c>
      <c r="O80" s="2">
        <f t="shared" si="10"/>
        <v>0</v>
      </c>
    </row>
    <row r="81" spans="1:15" s="24" customFormat="1" ht="95.25" customHeight="1" x14ac:dyDescent="0.25">
      <c r="A81" s="32">
        <v>62</v>
      </c>
      <c r="B81" s="33" t="s">
        <v>104</v>
      </c>
      <c r="C81" s="74" t="s">
        <v>107</v>
      </c>
      <c r="D81" s="72">
        <v>15</v>
      </c>
      <c r="E81" s="73" t="s">
        <v>105</v>
      </c>
      <c r="F81" s="31"/>
      <c r="G81" s="27">
        <v>0</v>
      </c>
      <c r="H81" s="1">
        <f t="shared" si="0"/>
        <v>0</v>
      </c>
      <c r="I81" s="27">
        <v>0</v>
      </c>
      <c r="J81" s="1">
        <f t="shared" si="5"/>
        <v>0</v>
      </c>
      <c r="K81" s="1">
        <f t="shared" si="6"/>
        <v>0</v>
      </c>
      <c r="L81" s="1">
        <f t="shared" si="7"/>
        <v>0</v>
      </c>
      <c r="M81" s="1">
        <f t="shared" si="8"/>
        <v>0</v>
      </c>
      <c r="N81" s="1">
        <f t="shared" si="9"/>
        <v>0</v>
      </c>
      <c r="O81" s="2">
        <f t="shared" si="10"/>
        <v>0</v>
      </c>
    </row>
    <row r="82" spans="1:15" s="24" customFormat="1" ht="42" customHeight="1" thickBot="1" x14ac:dyDescent="0.25">
      <c r="A82" s="19"/>
      <c r="B82" s="67"/>
      <c r="C82" s="67"/>
      <c r="D82" s="67"/>
      <c r="E82" s="67"/>
      <c r="F82" s="67"/>
      <c r="G82" s="67"/>
      <c r="H82" s="67"/>
      <c r="I82" s="67"/>
      <c r="J82" s="67"/>
      <c r="K82" s="67"/>
      <c r="L82" s="67"/>
      <c r="M82" s="68" t="s">
        <v>34</v>
      </c>
      <c r="N82" s="68"/>
      <c r="O82" s="30">
        <f>SUMIF(G:G,0%,L:L)</f>
        <v>0</v>
      </c>
    </row>
    <row r="83" spans="1:15" s="24" customFormat="1" ht="39" customHeight="1" thickBot="1" x14ac:dyDescent="0.25">
      <c r="A83" s="56" t="s">
        <v>23</v>
      </c>
      <c r="B83" s="57"/>
      <c r="C83" s="57"/>
      <c r="D83" s="57"/>
      <c r="E83" s="57"/>
      <c r="F83" s="57"/>
      <c r="G83" s="57"/>
      <c r="H83" s="57"/>
      <c r="I83" s="57"/>
      <c r="J83" s="57"/>
      <c r="K83" s="57"/>
      <c r="L83" s="57"/>
      <c r="M83" s="69" t="s">
        <v>10</v>
      </c>
      <c r="N83" s="69"/>
      <c r="O83" s="4">
        <f>SUMIF(G:G,5%,L:L)</f>
        <v>0</v>
      </c>
    </row>
    <row r="84" spans="1:15" s="24" customFormat="1" ht="30" customHeight="1" x14ac:dyDescent="0.2">
      <c r="A84" s="52" t="s">
        <v>41</v>
      </c>
      <c r="B84" s="53"/>
      <c r="C84" s="53"/>
      <c r="D84" s="53"/>
      <c r="E84" s="53"/>
      <c r="F84" s="53"/>
      <c r="G84" s="53"/>
      <c r="H84" s="53"/>
      <c r="I84" s="53"/>
      <c r="J84" s="53"/>
      <c r="K84" s="53"/>
      <c r="L84" s="54"/>
      <c r="M84" s="69" t="s">
        <v>11</v>
      </c>
      <c r="N84" s="69"/>
      <c r="O84" s="4">
        <f>SUMIF(G:G,19%,L:L)</f>
        <v>0</v>
      </c>
    </row>
    <row r="85" spans="1:15" s="24" customFormat="1" ht="30" customHeight="1" x14ac:dyDescent="0.2">
      <c r="A85" s="55"/>
      <c r="B85" s="55"/>
      <c r="C85" s="55"/>
      <c r="D85" s="55"/>
      <c r="E85" s="55"/>
      <c r="F85" s="55"/>
      <c r="G85" s="55"/>
      <c r="H85" s="55"/>
      <c r="I85" s="55"/>
      <c r="J85" s="55"/>
      <c r="K85" s="55"/>
      <c r="L85" s="55"/>
      <c r="M85" s="34" t="s">
        <v>7</v>
      </c>
      <c r="N85" s="35"/>
      <c r="O85" s="5">
        <f>SUM(O82:O84)</f>
        <v>0</v>
      </c>
    </row>
    <row r="86" spans="1:15" s="24" customFormat="1" ht="30" customHeight="1" x14ac:dyDescent="0.2">
      <c r="A86" s="55"/>
      <c r="B86" s="55"/>
      <c r="C86" s="55"/>
      <c r="D86" s="55"/>
      <c r="E86" s="55"/>
      <c r="F86" s="55"/>
      <c r="G86" s="55"/>
      <c r="H86" s="55"/>
      <c r="I86" s="55"/>
      <c r="J86" s="55"/>
      <c r="K86" s="55"/>
      <c r="L86" s="55"/>
      <c r="M86" s="70" t="s">
        <v>12</v>
      </c>
      <c r="N86" s="71"/>
      <c r="O86" s="6">
        <f>ROUND(O83*5%,0)</f>
        <v>0</v>
      </c>
    </row>
    <row r="87" spans="1:15" s="24" customFormat="1" ht="30" customHeight="1" x14ac:dyDescent="0.2">
      <c r="A87" s="55"/>
      <c r="B87" s="55"/>
      <c r="C87" s="55"/>
      <c r="D87" s="55"/>
      <c r="E87" s="55"/>
      <c r="F87" s="55"/>
      <c r="G87" s="55"/>
      <c r="H87" s="55"/>
      <c r="I87" s="55"/>
      <c r="J87" s="55"/>
      <c r="K87" s="55"/>
      <c r="L87" s="55"/>
      <c r="M87" s="70" t="s">
        <v>13</v>
      </c>
      <c r="N87" s="71"/>
      <c r="O87" s="4">
        <f>ROUND(O84*19%,0)</f>
        <v>0</v>
      </c>
    </row>
    <row r="88" spans="1:15" s="24" customFormat="1" ht="30" customHeight="1" x14ac:dyDescent="0.2">
      <c r="A88" s="55"/>
      <c r="B88" s="55"/>
      <c r="C88" s="55"/>
      <c r="D88" s="55"/>
      <c r="E88" s="55"/>
      <c r="F88" s="55"/>
      <c r="G88" s="55"/>
      <c r="H88" s="55"/>
      <c r="I88" s="55"/>
      <c r="J88" s="55"/>
      <c r="K88" s="55"/>
      <c r="L88" s="55"/>
      <c r="M88" s="34" t="s">
        <v>14</v>
      </c>
      <c r="N88" s="35"/>
      <c r="O88" s="5">
        <f>SUM(O86:O87)</f>
        <v>0</v>
      </c>
    </row>
    <row r="89" spans="1:15" s="24" customFormat="1" ht="30" customHeight="1" x14ac:dyDescent="0.2">
      <c r="A89" s="55"/>
      <c r="B89" s="55"/>
      <c r="C89" s="55"/>
      <c r="D89" s="55"/>
      <c r="E89" s="55"/>
      <c r="F89" s="55"/>
      <c r="G89" s="55"/>
      <c r="H89" s="55"/>
      <c r="I89" s="55"/>
      <c r="J89" s="55"/>
      <c r="K89" s="55"/>
      <c r="L89" s="55"/>
      <c r="M89" s="38" t="s">
        <v>32</v>
      </c>
      <c r="N89" s="39"/>
      <c r="O89" s="4">
        <f>SUMIF(I:I,8%,N:N)</f>
        <v>0</v>
      </c>
    </row>
    <row r="90" spans="1:15" s="24" customFormat="1" ht="37.5" customHeight="1" x14ac:dyDescent="0.2">
      <c r="A90" s="55"/>
      <c r="B90" s="55"/>
      <c r="C90" s="55"/>
      <c r="D90" s="55"/>
      <c r="E90" s="55"/>
      <c r="F90" s="55"/>
      <c r="G90" s="55"/>
      <c r="H90" s="55"/>
      <c r="I90" s="55"/>
      <c r="J90" s="55"/>
      <c r="K90" s="55"/>
      <c r="L90" s="55"/>
      <c r="M90" s="36" t="s">
        <v>31</v>
      </c>
      <c r="N90" s="37"/>
      <c r="O90" s="5">
        <f>SUM(O89)</f>
        <v>0</v>
      </c>
    </row>
    <row r="91" spans="1:15" s="24" customFormat="1" ht="44.25" customHeight="1" x14ac:dyDescent="0.2">
      <c r="A91" s="55"/>
      <c r="B91" s="55"/>
      <c r="C91" s="55"/>
      <c r="D91" s="55"/>
      <c r="E91" s="55"/>
      <c r="F91" s="55"/>
      <c r="G91" s="55"/>
      <c r="H91" s="55"/>
      <c r="I91" s="55"/>
      <c r="J91" s="55"/>
      <c r="K91" s="55"/>
      <c r="L91" s="55"/>
      <c r="M91" s="36" t="s">
        <v>15</v>
      </c>
      <c r="N91" s="37"/>
      <c r="O91" s="5">
        <f>+O85+O88+O90</f>
        <v>0</v>
      </c>
    </row>
    <row r="94" spans="1:15" x14ac:dyDescent="0.25">
      <c r="B94" s="29"/>
      <c r="C94" s="29"/>
    </row>
    <row r="95" spans="1:15" x14ac:dyDescent="0.25">
      <c r="B95" s="65"/>
      <c r="C95" s="65"/>
    </row>
    <row r="96" spans="1:15" ht="15.75" thickBot="1" x14ac:dyDescent="0.3">
      <c r="B96" s="66"/>
      <c r="C96" s="66"/>
    </row>
    <row r="97" spans="1:3" x14ac:dyDescent="0.25">
      <c r="B97" s="59" t="s">
        <v>19</v>
      </c>
      <c r="C97" s="59"/>
    </row>
    <row r="99" spans="1:3" x14ac:dyDescent="0.25">
      <c r="A99" s="25" t="s">
        <v>42</v>
      </c>
    </row>
  </sheetData>
  <sheetProtection algorithmName="SHA-512" hashValue="46UyIEmgOAxgcW7n7u7w5vjbVImuiZOppLbgGqhFZZAZojCAcwBF8Jlsbir65u/6tAmzt0+LvyJGOwsVuHk7Cw==" saltValue="ENUd/qu0FLNTee13ae+wSw==" spinCount="100000" sheet="1" formatCells="0" selectLockedCells="1"/>
  <mergeCells count="30">
    <mergeCell ref="A84:L91"/>
    <mergeCell ref="A83:L83"/>
    <mergeCell ref="A10:B10"/>
    <mergeCell ref="B97:C97"/>
    <mergeCell ref="D14:G14"/>
    <mergeCell ref="D16:G16"/>
    <mergeCell ref="F10:G10"/>
    <mergeCell ref="L10:N10"/>
    <mergeCell ref="B95:C96"/>
    <mergeCell ref="B82:L82"/>
    <mergeCell ref="M82:N82"/>
    <mergeCell ref="M83:N83"/>
    <mergeCell ref="M84:N84"/>
    <mergeCell ref="M85:N85"/>
    <mergeCell ref="M86:N86"/>
    <mergeCell ref="M87:N87"/>
    <mergeCell ref="A2:A5"/>
    <mergeCell ref="D12:G12"/>
    <mergeCell ref="A12:B16"/>
    <mergeCell ref="B2:M2"/>
    <mergeCell ref="B3:M3"/>
    <mergeCell ref="B4:M5"/>
    <mergeCell ref="M88:N88"/>
    <mergeCell ref="M91:N91"/>
    <mergeCell ref="M89:N89"/>
    <mergeCell ref="M90:N90"/>
    <mergeCell ref="N2:O2"/>
    <mergeCell ref="N3:O3"/>
    <mergeCell ref="N4:O4"/>
    <mergeCell ref="N5:O5"/>
  </mergeCells>
  <dataValidations count="1">
    <dataValidation type="whole" allowBlank="1" showInputMessage="1" showErrorMessage="1" sqref="F20:F81">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G20:G81</xm:sqref>
        </x14:dataValidation>
        <x14:dataValidation type="list" allowBlank="1" showInputMessage="1" showErrorMessage="1">
          <x14:formula1>
            <xm:f>Hoja2!$F$7:$F$8</xm:f>
          </x14:formula1>
          <xm:sqref>I20:I81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dcmitype/"/>
    <ds:schemaRef ds:uri="http://www.w3.org/XML/1998/namespace"/>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http://purl.org/dc/terms/"/>
    <ds:schemaRef ds:uri="http://schemas.microsoft.com/office/infopath/2007/PartnerControls"/>
    <ds:schemaRef ds:uri="39f7a895-868e-4739-ab10-589c64175fbd"/>
    <ds:schemaRef ds:uri="632c1e4e-69c6-4d1f-81a1-009441d464e5"/>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WILSON RIVERA MENDEZ</cp:lastModifiedBy>
  <cp:lastPrinted>2022-01-27T18:55:46Z</cp:lastPrinted>
  <dcterms:created xsi:type="dcterms:W3CDTF">2017-04-28T13:22:52Z</dcterms:created>
  <dcterms:modified xsi:type="dcterms:W3CDTF">2023-05-23T15:59:45Z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