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REFRIGERIO BIENESTAR\PUBLICAR\"/>
    </mc:Choice>
  </mc:AlternateContent>
  <bookViews>
    <workbookView xWindow="0" yWindow="0" windowWidth="21600" windowHeight="9600"/>
  </bookViews>
  <sheets>
    <sheet name="Hoja1" sheetId="1" r:id="rId1"/>
    <sheet name="Hoja2" sheetId="2" state="hidden"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O24" i="1" l="1"/>
  <c r="L21" i="1"/>
  <c r="N21" i="1" s="1"/>
  <c r="L22" i="1"/>
  <c r="M22" i="1" s="1"/>
  <c r="J21" i="1"/>
  <c r="J22" i="1"/>
  <c r="H21" i="1"/>
  <c r="H22" i="1"/>
  <c r="K22" i="1" s="1"/>
  <c r="K21" i="1" l="1"/>
  <c r="M21" i="1"/>
  <c r="O21" i="1" s="1"/>
  <c r="N22" i="1"/>
  <c r="O22" i="1" s="1"/>
  <c r="H20" i="1" l="1"/>
  <c r="J20" i="1"/>
  <c r="L20" i="1"/>
  <c r="O27" i="1"/>
  <c r="M20" i="1" l="1"/>
  <c r="N20" i="1"/>
  <c r="K20" i="1"/>
  <c r="O30" i="1"/>
  <c r="O23" i="1"/>
  <c r="O20" i="1" l="1"/>
  <c r="O31" i="1"/>
  <c r="O25" i="1" l="1"/>
  <c r="O28" i="1" l="1"/>
  <c r="O29" i="1" s="1"/>
  <c r="O26" i="1"/>
  <c r="O3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<sst xmlns="http://schemas.openxmlformats.org/spreadsheetml/2006/main" count="54" uniqueCount="49">
  <si>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</si>
  <si>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</si>
  <si>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</si>
  <si>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</si>
  <si>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</si>
  <si>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</si>
  <si>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</si>
  <si>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</si>
  <si>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</si>
  <si>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</si>
  <si>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</si>
  <si>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</si>
  <si>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</si>
  <si>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</si>
  <si>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</si>
  <si>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</si>
  <si>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</si>
  <si>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</si>
  <si>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</si>
  <si>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</si>
  <si>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</si>
  <si>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</si>
  <si>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</si>
  <si>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</si>
  <si>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</si>
  <si>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</si>
  <si>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</si>
  <si>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</si>
  <si>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</si>
  <si>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</si>
  <si>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</si>
  <si>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</si>
  <si>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</si>
  <si>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</si>
  <si>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</si>
  <si>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</si>
  <si>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</si>
  <si>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</si>
  <si>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</si>
  <si>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</si>
  <si>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</si>
  <si>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</si>
  <si>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 xml:space="preserve">Servicio de  refrigerio con bebida mínimo de 200 ml, opciones: Pastel Horneado Hawaiano ó pollo con champiñones, de 100gr , Sanduche de jamón y queso en pan Tajado Palito de Queso Horneado de 100gr. Los refrigerios se deben entregar con una opción de las siguientes bebidas: Jugo en Caja,  Avena en Caja, Tea en Caja, mínimo de 200ml o Gaseosa mínimo de 250 ml. Envasado o empacado (según aplique) en material biodegradable que cumplan con los lineamientos de la Resolución 683 de 2012 emitida por el Ministerio de Salud, por el cual se expida el Reglamento Técnico sobre los requisitos sanitarios que deben cumplir los materiales, objetos, envases y equipamientos destinados a entrar en contacto con alimentos... 
</t>
  </si>
  <si>
    <t>Servicio de Almuerzo: Proteina de origen animal mínimo de 200 gr, cereal 100 gr, Energético 70gr, Ensalada 60 gr, Postre 25 gr, Jugo Natural de 250 ml.
Empacado o envasado (según aplique) en material biodegradable que cumplan con los lineamientos de la Resolución 683 de 2012 emitida por el Ministerio de Salud, por el cual se expida el Reglamento Técnico sobre los requisitos sanitarios que deben cumplir los materiales, objetos, envases y equipamientos destinados a entrar en contacto con alimentos y bebidas para consumo humano.</t>
  </si>
  <si>
    <t xml:space="preserve">Servicio de Refrigerio especial contenido mínimo de acompañante de 200 gr y bebida 200 ml. Sanduche de Pollo Apanado con Queso, lechuga, Tomate Pan Especial. Sanduche Cubano en Pan Especial, 3 Tipos de Jamones, Queso Lechuga y Tomate. Wraps de Pollo Apanado con Sour Cream, Lechuga, Tomate y Queso, Hamburguesa de Res de 100Gr Pan especial, Queso, Tomate y Lechuga salsas individuales. Parfait de Yogur Griego, Granola y dulce de mora ideal para Acompañar las Frutas. FRUTA: Fruta Especial (Que puede ser Manzana, Pera, Granadilla o Durazno). Los refrigerios se deben entregar con una opción de las siguientes bebidas: Jugo Tipo Néctar de 200ml o Gaseosa 250ml o Avena en Caja 200ml o Tea en Caja de 200ml. Envasado o empacado (según aplique). en material
biodegradable que cumplan con los lineamientos de la
Resolución 683 de 2012 emitida por el Ministerio de Salud, por el cual se expida el Reglamento Técnico sobre los requisitos sanitarios que deben cumplir los materiales, objetos, envases y equipamientos destinados a entrar en contacto con alimentos y bebidas para consumo humano.
</t>
  </si>
  <si>
    <t>Unidad</t>
  </si>
  <si>
    <t>CUENTA</t>
  </si>
  <si>
    <t>ALOJAMIENTO,
SERVICIOS DE
SUMINISTROS
DE COMIDAS Y
BEBIDAS</t>
  </si>
  <si>
    <t>32.1.21.5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</si>
</sst>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1" fillId="2" borderId="5" xfId="0" applyFont="1" applyFill="1" applyBorder="1" applyAlignment="1" applyProtection="1">
      <alignment vertical="top" wrapText="1" shrinkToFit="1"/>
      <protection locked="0"/>
    </xf>
    <xf numFmtId="0" fontId="1" fillId="2" borderId="28" xfId="0" applyFont="1" applyFill="1" applyBorder="1" applyAlignment="1" applyProtection="1">
      <alignment horizontal="center" vertical="center" wrapText="1" shrinkToFit="1"/>
      <protection locked="0"/>
    </xf>
    <xf numFmtId="0" fontId="1" fillId="2" borderId="1"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vertical="top" wrapText="1" shrinkToFi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topLeftCell="A17" zoomScale="70" zoomScaleNormal="70" zoomScaleSheetLayoutView="70" zoomScalePageLayoutView="55" workbookViewId="0">
      <selection activeCell="F22" sqref="F22"/>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36</v>
      </c>
      <c r="O2" s="44"/>
    </row>
    <row r="3" spans="1:15" ht="15.75" customHeight="1" x14ac:dyDescent="0.25">
      <c r="A3" s="45"/>
      <c r="B3" s="55" t="s">
        <v>1</v>
      </c>
      <c r="C3" s="55"/>
      <c r="D3" s="55"/>
      <c r="E3" s="55"/>
      <c r="F3" s="55"/>
      <c r="G3" s="55"/>
      <c r="H3" s="55"/>
      <c r="I3" s="55"/>
      <c r="J3" s="55"/>
      <c r="K3" s="55"/>
      <c r="L3" s="55"/>
      <c r="M3" s="55"/>
      <c r="N3" s="44" t="s">
        <v>39</v>
      </c>
      <c r="O3" s="44"/>
    </row>
    <row r="4" spans="1:15" ht="16.5" customHeight="1" x14ac:dyDescent="0.25">
      <c r="A4" s="45"/>
      <c r="B4" s="55" t="s">
        <v>35</v>
      </c>
      <c r="C4" s="55"/>
      <c r="D4" s="55"/>
      <c r="E4" s="55"/>
      <c r="F4" s="55"/>
      <c r="G4" s="55"/>
      <c r="H4" s="55"/>
      <c r="I4" s="55"/>
      <c r="J4" s="55"/>
      <c r="K4" s="55"/>
      <c r="L4" s="55"/>
      <c r="M4" s="55"/>
      <c r="N4" s="44" t="s">
        <v>40</v>
      </c>
      <c r="O4" s="44"/>
    </row>
    <row r="5" spans="1:15" ht="15" customHeight="1" x14ac:dyDescent="0.25">
      <c r="A5" s="45"/>
      <c r="B5" s="55"/>
      <c r="C5" s="55"/>
      <c r="D5" s="55"/>
      <c r="E5" s="55"/>
      <c r="F5" s="55"/>
      <c r="G5" s="55"/>
      <c r="H5" s="55"/>
      <c r="I5" s="55"/>
      <c r="J5" s="55"/>
      <c r="K5" s="55"/>
      <c r="L5" s="55"/>
      <c r="M5" s="55"/>
      <c r="N5" s="44" t="s">
        <v>37</v>
      </c>
      <c r="O5" s="44"/>
    </row>
    <row r="7" spans="1:15" x14ac:dyDescent="0.25">
      <c r="A7" s="11" t="s">
        <v>38</v>
      </c>
    </row>
    <row r="8" spans="1:15" x14ac:dyDescent="0.25">
      <c r="A8" s="11"/>
    </row>
    <row r="9" spans="1:15" x14ac:dyDescent="0.25">
      <c r="A9" s="12" t="s">
        <v>28</v>
      </c>
    </row>
    <row r="10" spans="1:15" ht="25.5" customHeight="1" x14ac:dyDescent="0.25">
      <c r="A10" s="62" t="s">
        <v>27</v>
      </c>
      <c r="B10" s="62"/>
      <c r="C10" s="13"/>
      <c r="E10" s="14" t="s">
        <v>20</v>
      </c>
      <c r="F10" s="64"/>
      <c r="G10" s="65"/>
      <c r="K10" s="15" t="s">
        <v>16</v>
      </c>
      <c r="L10" s="66"/>
      <c r="M10" s="67"/>
      <c r="N10" s="68"/>
    </row>
    <row r="11" spans="1:15" ht="15.75" thickBot="1" x14ac:dyDescent="0.3">
      <c r="A11" s="13"/>
      <c r="B11" s="13"/>
      <c r="C11" s="13"/>
      <c r="E11" s="16"/>
      <c r="F11" s="16"/>
      <c r="G11" s="16"/>
      <c r="K11" s="17"/>
      <c r="L11" s="18"/>
      <c r="M11" s="18"/>
      <c r="N11" s="18"/>
    </row>
    <row r="12" spans="1:15" ht="30.75" customHeight="1" thickBot="1" x14ac:dyDescent="0.3">
      <c r="A12" s="49" t="s">
        <v>25</v>
      </c>
      <c r="B12" s="50"/>
      <c r="C12" s="19"/>
      <c r="D12" s="46" t="s">
        <v>17</v>
      </c>
      <c r="E12" s="47"/>
      <c r="F12" s="47"/>
      <c r="G12" s="48"/>
      <c r="H12" s="7"/>
      <c r="I12" s="29"/>
      <c r="J12" s="29"/>
      <c r="K12" s="17"/>
    </row>
    <row r="13" spans="1:15" ht="15.75" thickBot="1" x14ac:dyDescent="0.3">
      <c r="A13" s="51"/>
      <c r="B13" s="52"/>
      <c r="C13" s="19"/>
      <c r="D13" s="20"/>
      <c r="E13" s="16"/>
      <c r="F13" s="16"/>
      <c r="G13" s="16"/>
      <c r="K13" s="17"/>
    </row>
    <row r="14" spans="1:15" ht="30" customHeight="1" thickBot="1" x14ac:dyDescent="0.3">
      <c r="A14" s="51"/>
      <c r="B14" s="52"/>
      <c r="C14" s="19"/>
      <c r="D14" s="46" t="s">
        <v>18</v>
      </c>
      <c r="E14" s="47"/>
      <c r="F14" s="47"/>
      <c r="G14" s="48"/>
      <c r="H14" s="7"/>
      <c r="I14" s="29"/>
      <c r="J14" s="29"/>
      <c r="K14" s="17"/>
    </row>
    <row r="15" spans="1:15" ht="18.75" customHeight="1" thickBot="1" x14ac:dyDescent="0.3">
      <c r="A15" s="51"/>
      <c r="B15" s="52"/>
      <c r="C15" s="19"/>
      <c r="E15" s="16"/>
      <c r="F15" s="16"/>
      <c r="G15" s="16"/>
      <c r="K15" s="17"/>
    </row>
    <row r="16" spans="1:15" ht="24" customHeight="1" thickBot="1" x14ac:dyDescent="0.3">
      <c r="A16" s="53"/>
      <c r="B16" s="54"/>
      <c r="C16" s="19"/>
      <c r="D16" s="46" t="s">
        <v>21</v>
      </c>
      <c r="E16" s="47"/>
      <c r="F16" s="47"/>
      <c r="G16" s="48"/>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26</v>
      </c>
      <c r="B19" s="21" t="s">
        <v>2</v>
      </c>
      <c r="C19" s="21" t="s">
        <v>46</v>
      </c>
      <c r="D19" s="21" t="s">
        <v>3</v>
      </c>
      <c r="E19" s="21" t="s">
        <v>22</v>
      </c>
      <c r="F19" s="22" t="s">
        <v>4</v>
      </c>
      <c r="G19" s="23" t="s">
        <v>24</v>
      </c>
      <c r="H19" s="22" t="s">
        <v>5</v>
      </c>
      <c r="I19" s="22" t="s">
        <v>30</v>
      </c>
      <c r="J19" s="22" t="s">
        <v>33</v>
      </c>
      <c r="K19" s="22" t="s">
        <v>6</v>
      </c>
      <c r="L19" s="22" t="s">
        <v>7</v>
      </c>
      <c r="M19" s="22" t="s">
        <v>8</v>
      </c>
      <c r="N19" s="22" t="s">
        <v>29</v>
      </c>
      <c r="O19" s="22" t="s">
        <v>9</v>
      </c>
    </row>
    <row r="20" spans="1:15" s="24" customFormat="1" ht="200.25" customHeight="1" x14ac:dyDescent="0.25">
      <c r="A20" s="32">
        <v>1</v>
      </c>
      <c r="B20" s="37" t="s">
        <v>42</v>
      </c>
      <c r="C20" s="36" t="s">
        <v>47</v>
      </c>
      <c r="D20" s="25">
        <v>958</v>
      </c>
      <c r="E20" s="35" t="s">
        <v>45</v>
      </c>
      <c r="F20" s="33"/>
      <c r="G20" s="28">
        <v>0</v>
      </c>
      <c r="H20" s="1">
        <f t="shared" ref="H20:H22" si="0">+ROUND(F20*G20,0)</f>
        <v>0</v>
      </c>
      <c r="I20" s="28">
        <v>0</v>
      </c>
      <c r="J20" s="1">
        <f t="shared" ref="J20:J22" si="1">ROUND(F20*I20,0)</f>
        <v>0</v>
      </c>
      <c r="K20" s="1">
        <f t="shared" ref="K20:K22" si="2">ROUND(F20+H20+J20,0)</f>
        <v>0</v>
      </c>
      <c r="L20" s="1">
        <f t="shared" ref="L20:L22" si="3">ROUND(F20*D20,0)</f>
        <v>0</v>
      </c>
      <c r="M20" s="1">
        <f t="shared" ref="M20:M22" si="4">ROUND(L20*G20,0)</f>
        <v>0</v>
      </c>
      <c r="N20" s="1">
        <f>ROUND(L20*I20,0)</f>
        <v>0</v>
      </c>
      <c r="O20" s="2">
        <f>ROUND(L20+N20+M20,0)</f>
        <v>0</v>
      </c>
    </row>
    <row r="21" spans="1:15" s="24" customFormat="1" ht="148.5" customHeight="1" x14ac:dyDescent="0.25">
      <c r="A21" s="32">
        <v>2</v>
      </c>
      <c r="B21" s="34" t="s">
        <v>43</v>
      </c>
      <c r="C21" s="36" t="s">
        <v>47</v>
      </c>
      <c r="D21" s="25">
        <v>110</v>
      </c>
      <c r="E21" s="35" t="s">
        <v>45</v>
      </c>
      <c r="F21" s="33"/>
      <c r="G21" s="28">
        <v>0</v>
      </c>
      <c r="H21" s="1">
        <f t="shared" si="0"/>
        <v>0</v>
      </c>
      <c r="I21" s="28">
        <v>0</v>
      </c>
      <c r="J21" s="1">
        <f t="shared" si="1"/>
        <v>0</v>
      </c>
      <c r="K21" s="1">
        <f t="shared" si="2"/>
        <v>0</v>
      </c>
      <c r="L21" s="1">
        <f t="shared" si="3"/>
        <v>0</v>
      </c>
      <c r="M21" s="1">
        <f t="shared" si="4"/>
        <v>0</v>
      </c>
      <c r="N21" s="1">
        <f t="shared" ref="N21:N22" si="5">ROUND(L21*I21,0)</f>
        <v>0</v>
      </c>
      <c r="O21" s="2">
        <f t="shared" ref="O21:O22" si="6">ROUND(L21+N21+M21,0)</f>
        <v>0</v>
      </c>
    </row>
    <row r="22" spans="1:15" s="24" customFormat="1" ht="282.75" customHeight="1" x14ac:dyDescent="0.25">
      <c r="A22" s="32">
        <v>3</v>
      </c>
      <c r="B22" s="34" t="s">
        <v>44</v>
      </c>
      <c r="C22" s="36" t="s">
        <v>47</v>
      </c>
      <c r="D22" s="25">
        <v>440</v>
      </c>
      <c r="E22" s="35" t="s">
        <v>45</v>
      </c>
      <c r="F22" s="33"/>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ht="42" customHeight="1" thickBot="1" x14ac:dyDescent="0.25">
      <c r="A23" s="19"/>
      <c r="B23" s="71"/>
      <c r="C23" s="71"/>
      <c r="D23" s="71"/>
      <c r="E23" s="71"/>
      <c r="F23" s="71"/>
      <c r="G23" s="71"/>
      <c r="H23" s="71"/>
      <c r="I23" s="71"/>
      <c r="J23" s="71"/>
      <c r="K23" s="71"/>
      <c r="L23" s="71"/>
      <c r="M23" s="72" t="s">
        <v>34</v>
      </c>
      <c r="N23" s="72"/>
      <c r="O23" s="31">
        <f>SUMIF(G:G,0%,L:L)</f>
        <v>0</v>
      </c>
    </row>
    <row r="24" spans="1:15" s="24" customFormat="1" ht="39" customHeight="1" thickBot="1" x14ac:dyDescent="0.25">
      <c r="A24" s="60" t="s">
        <v>23</v>
      </c>
      <c r="B24" s="61"/>
      <c r="C24" s="61"/>
      <c r="D24" s="61"/>
      <c r="E24" s="61"/>
      <c r="F24" s="61"/>
      <c r="G24" s="61"/>
      <c r="H24" s="61"/>
      <c r="I24" s="61"/>
      <c r="J24" s="61"/>
      <c r="K24" s="61"/>
      <c r="L24" s="61"/>
      <c r="M24" s="73" t="s">
        <v>10</v>
      </c>
      <c r="N24" s="73"/>
      <c r="O24" s="4">
        <f>SUMIF(G:G,5%,L:L)</f>
        <v>0</v>
      </c>
    </row>
    <row r="25" spans="1:15" s="24" customFormat="1" ht="30" customHeight="1" x14ac:dyDescent="0.2">
      <c r="A25" s="56" t="s">
        <v>41</v>
      </c>
      <c r="B25" s="57"/>
      <c r="C25" s="57"/>
      <c r="D25" s="57"/>
      <c r="E25" s="57"/>
      <c r="F25" s="57"/>
      <c r="G25" s="57"/>
      <c r="H25" s="57"/>
      <c r="I25" s="57"/>
      <c r="J25" s="57"/>
      <c r="K25" s="57"/>
      <c r="L25" s="58"/>
      <c r="M25" s="73" t="s">
        <v>11</v>
      </c>
      <c r="N25" s="73"/>
      <c r="O25" s="4">
        <f>SUMIF(G:G,19%,L:L)</f>
        <v>0</v>
      </c>
    </row>
    <row r="26" spans="1:15" s="24" customFormat="1" ht="30" customHeight="1" x14ac:dyDescent="0.2">
      <c r="A26" s="59"/>
      <c r="B26" s="59"/>
      <c r="C26" s="59"/>
      <c r="D26" s="59"/>
      <c r="E26" s="59"/>
      <c r="F26" s="59"/>
      <c r="G26" s="59"/>
      <c r="H26" s="59"/>
      <c r="I26" s="59"/>
      <c r="J26" s="59"/>
      <c r="K26" s="59"/>
      <c r="L26" s="59"/>
      <c r="M26" s="38" t="s">
        <v>7</v>
      </c>
      <c r="N26" s="39"/>
      <c r="O26" s="5">
        <f>SUM(O23:O25)</f>
        <v>0</v>
      </c>
    </row>
    <row r="27" spans="1:15" s="24" customFormat="1" ht="30" customHeight="1" x14ac:dyDescent="0.2">
      <c r="A27" s="59"/>
      <c r="B27" s="59"/>
      <c r="C27" s="59"/>
      <c r="D27" s="59"/>
      <c r="E27" s="59"/>
      <c r="F27" s="59"/>
      <c r="G27" s="59"/>
      <c r="H27" s="59"/>
      <c r="I27" s="59"/>
      <c r="J27" s="59"/>
      <c r="K27" s="59"/>
      <c r="L27" s="59"/>
      <c r="M27" s="74" t="s">
        <v>12</v>
      </c>
      <c r="N27" s="75"/>
      <c r="O27" s="6">
        <f>ROUND(O24*5%,0)</f>
        <v>0</v>
      </c>
    </row>
    <row r="28" spans="1:15" s="24" customFormat="1" ht="30" customHeight="1" x14ac:dyDescent="0.2">
      <c r="A28" s="59"/>
      <c r="B28" s="59"/>
      <c r="C28" s="59"/>
      <c r="D28" s="59"/>
      <c r="E28" s="59"/>
      <c r="F28" s="59"/>
      <c r="G28" s="59"/>
      <c r="H28" s="59"/>
      <c r="I28" s="59"/>
      <c r="J28" s="59"/>
      <c r="K28" s="59"/>
      <c r="L28" s="59"/>
      <c r="M28" s="74" t="s">
        <v>13</v>
      </c>
      <c r="N28" s="75"/>
      <c r="O28" s="4">
        <f>ROUND(O25*19%,0)</f>
        <v>0</v>
      </c>
    </row>
    <row r="29" spans="1:15" s="24" customFormat="1" ht="30" customHeight="1" x14ac:dyDescent="0.2">
      <c r="A29" s="59"/>
      <c r="B29" s="59"/>
      <c r="C29" s="59"/>
      <c r="D29" s="59"/>
      <c r="E29" s="59"/>
      <c r="F29" s="59"/>
      <c r="G29" s="59"/>
      <c r="H29" s="59"/>
      <c r="I29" s="59"/>
      <c r="J29" s="59"/>
      <c r="K29" s="59"/>
      <c r="L29" s="59"/>
      <c r="M29" s="38" t="s">
        <v>14</v>
      </c>
      <c r="N29" s="39"/>
      <c r="O29" s="5">
        <f>SUM(O27:O28)</f>
        <v>0</v>
      </c>
    </row>
    <row r="30" spans="1:15" s="24" customFormat="1" ht="30" customHeight="1" x14ac:dyDescent="0.2">
      <c r="A30" s="59"/>
      <c r="B30" s="59"/>
      <c r="C30" s="59"/>
      <c r="D30" s="59"/>
      <c r="E30" s="59"/>
      <c r="F30" s="59"/>
      <c r="G30" s="59"/>
      <c r="H30" s="59"/>
      <c r="I30" s="59"/>
      <c r="J30" s="59"/>
      <c r="K30" s="59"/>
      <c r="L30" s="59"/>
      <c r="M30" s="42" t="s">
        <v>32</v>
      </c>
      <c r="N30" s="43"/>
      <c r="O30" s="4">
        <f>SUMIF(I:I,8%,N:N)</f>
        <v>0</v>
      </c>
    </row>
    <row r="31" spans="1:15" s="24" customFormat="1" ht="37.5" customHeight="1" x14ac:dyDescent="0.2">
      <c r="A31" s="59"/>
      <c r="B31" s="59"/>
      <c r="C31" s="59"/>
      <c r="D31" s="59"/>
      <c r="E31" s="59"/>
      <c r="F31" s="59"/>
      <c r="G31" s="59"/>
      <c r="H31" s="59"/>
      <c r="I31" s="59"/>
      <c r="J31" s="59"/>
      <c r="K31" s="59"/>
      <c r="L31" s="59"/>
      <c r="M31" s="40" t="s">
        <v>31</v>
      </c>
      <c r="N31" s="41"/>
      <c r="O31" s="5">
        <f>SUM(O30)</f>
        <v>0</v>
      </c>
    </row>
    <row r="32" spans="1:15" s="24" customFormat="1" ht="44.25" customHeight="1" x14ac:dyDescent="0.2">
      <c r="A32" s="59"/>
      <c r="B32" s="59"/>
      <c r="C32" s="59"/>
      <c r="D32" s="59"/>
      <c r="E32" s="59"/>
      <c r="F32" s="59"/>
      <c r="G32" s="59"/>
      <c r="H32" s="59"/>
      <c r="I32" s="59"/>
      <c r="J32" s="59"/>
      <c r="K32" s="59"/>
      <c r="L32" s="59"/>
      <c r="M32" s="40" t="s">
        <v>15</v>
      </c>
      <c r="N32" s="41"/>
      <c r="O32" s="5">
        <f>+O26+O29+O31</f>
        <v>0</v>
      </c>
    </row>
    <row r="35" spans="1:3" x14ac:dyDescent="0.25">
      <c r="B35" s="30"/>
      <c r="C35" s="30"/>
    </row>
    <row r="36" spans="1:3" x14ac:dyDescent="0.25">
      <c r="B36" s="69"/>
      <c r="C36" s="69"/>
    </row>
    <row r="37" spans="1:3" ht="15.75" thickBot="1" x14ac:dyDescent="0.3">
      <c r="B37" s="70"/>
      <c r="C37" s="70"/>
    </row>
    <row r="38" spans="1:3" x14ac:dyDescent="0.25">
      <c r="B38" s="63" t="s">
        <v>19</v>
      </c>
      <c r="C38" s="63"/>
    </row>
    <row r="40" spans="1:3" x14ac:dyDescent="0.25">
      <c r="A40" s="26" t="s">
        <v>48</v>
      </c>
    </row>
  </sheetData>
  <sheetProtection algorithmName="SHA-512" hashValue="8ce6ex+y/OYIkvYJz44VwU2yQkgsex/owyfslahBGHq2VNk+7Wonz7a9NTB2dauixi7PRX4Xx4pWMtA7m4VyoA==" saltValue="1hnq7af/sM/JPKPnPmZtlA==" spinCount="100000" sheet="1" formatCells="0" selectLockedCells="1"/>
  <mergeCells count="30">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 ref="A2:A5"/>
    <mergeCell ref="D12:G12"/>
    <mergeCell ref="A12:B16"/>
    <mergeCell ref="B2:M2"/>
    <mergeCell ref="B3:M3"/>
    <mergeCell ref="B4:M5"/>
    <mergeCell ref="M29:N29"/>
    <mergeCell ref="M32:N32"/>
    <mergeCell ref="M30:N30"/>
    <mergeCell ref="M31:N31"/>
    <mergeCell ref="N2:O2"/>
    <mergeCell ref="N3:O3"/>
    <mergeCell ref="N4:O4"/>
    <mergeCell ref="N5:O5"/>
  </mergeCells>
  <dataValidations count="1">
    <dataValidation type="whole" allowBlank="1" showInputMessage="1" showErrorMessage="1" sqref="F20:F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G20:G22</xm:sqref>
        </x14:dataValidation>
        <x14:dataValidation type="list" allowBlank="1" showInputMessage="1" showErrorMessage="1">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documentManagement/types"/>
    <ds:schemaRef ds:uri="632c1e4e-69c6-4d1f-81a1-009441d464e5"/>
    <ds:schemaRef ds:uri="39f7a895-868e-4739-ab10-589c64175fbd"/>
    <ds:schemaRef ds:uri="http://purl.org/dc/elements/1.1/"/>
    <ds:schemaRef ds:uri="http://purl.org/dc/dcmitype/"/>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WILSON RIVERA MENDEZ</cp:lastModifiedBy>
  <cp:lastPrinted>2022-01-27T18:55:46Z</cp:lastPrinted>
  <dcterms:created xsi:type="dcterms:W3CDTF">2017-04-28T13:22:52Z</dcterms:created>
  <dcterms:modified xsi:type="dcterms:W3CDTF">2023-04-26T16:35:53Z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