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3\POLIZA ENFERMERIA 2023\"/>
    </mc:Choice>
  </mc:AlternateContent>
  <bookViews>
    <workbookView xWindow="0" yWindow="0" windowWidth="10545" windowHeight="8745"/>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L21" i="1"/>
  <c r="M21" i="1" s="1"/>
  <c r="O29" i="1"/>
  <c r="N21" i="1" l="1"/>
  <c r="O21" i="1" s="1"/>
  <c r="K21" i="1"/>
  <c r="O23" i="1"/>
  <c r="O26" i="1" s="1"/>
  <c r="L20" i="1"/>
  <c r="M20" i="1" l="1"/>
  <c r="N20" i="1"/>
  <c r="O22" i="1"/>
  <c r="J20" i="1"/>
  <c r="O30" i="1" l="1"/>
  <c r="H20" i="1"/>
  <c r="K20" i="1" s="1"/>
  <c r="O20" i="1" l="1"/>
  <c r="O24" i="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<sst xmlns="http://schemas.openxmlformats.org/spreadsheetml/2006/main" count="48" uniqueCount="46">
  <si>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</si>
  <si>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</si>
  <si>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</si>
  <si>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</si>
  <si>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</si>
  <si>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</si>
  <si>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</si>
  <si>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</si>
  <si>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</si>
  <si>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</si>
  <si>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</si>
  <si>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</si>
  <si>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</si>
  <si>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</si>
  <si>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</si>
  <si>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</si>
  <si>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</si>
  <si>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</si>
  <si>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</si>
  <si>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</si>
  <si>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</si>
  <si>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</si>
  <si>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</si>
  <si>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</si>
  <si>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</si>
  <si>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</si>
  <si>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</si>
  <si>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</si>
  <si>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</si>
  <si>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</si>
  <si>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</si>
  <si>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</si>
  <si>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</si>
  <si>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</si>
  <si>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</si>
  <si>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</si>
  <si>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</si>
  <si>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</si>
  <si>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</si>
  <si>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</si>
  <si>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</si>
  <si>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</si>
  <si>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</si>
  <si>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</si>
  <si>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Gasto de emisión</t>
  </si>
  <si>
    <t>Póliza de Responsabilidad Civil Profesional, Profesional Docentes y Estudiantes. Incluye Gastos de Expedición. 
Descripción grupo:
- 291 estudiantes con amparo de la póliza desde el 24 de febrero hasta el 17 de noviembre del 2023.
- 16 estudiantes con amparo de la póliza desde el 24 de febrero del 2023 hasta el 31 de enero del 2024.
- 62 docentes con amparo de la póliza desde el 24 de febrero del 2023  hasta el 17 de noviembre del 2023.
- 6 docentes con amparo de la póliza desde el 24 de febrero del 2023 hasta el 31 de enero del 2024.
Vigencia: Desde el 24 de febrero hasta el 17 de noviembre del 2023, para 353 asegurados
                    Desde el 24 de febrero hasta el 31 de enero del 2024, para 22 asegurados
Amparar póliza de responsabilidad civil extracontractual y de riesgos biológicos, con una cobertura no inferior a 250 salarios mínimos legales mensuales vigentes para cada una, a los estudiantes y docentes del Programa de Enfermería de la Universidad de Cundinamarca, en las entidades en que la Universidad de Cundinamarca tenga convenios de acuerdo con el artículo 15, literal a, del Decreto No. 2376 de 2010.
El amparo incluirá: 
1. Gastos Judiciales y de Defensa 
2. Gastos Médicos 
3. Daños Morales 
La Cobertura comprende daños materiales o daños personales, derivada de la propiedad, arriendo o usufructo de los predios, daños a consecuencia directa por el suministro de productos farmacéuticos u otros materiales médicos, quirúrgicos o dentales, los daños a consecuencia de riesgos de infección o contagio con agentes patógenos, incluidas además cualquier contagio o infección relacionada con el virus tipo VIH (SIDA), Hepatitis B; en que el estudiante y el docente desarrolla actividades para el primer periodo académico de la vigencia 2023. 
La supervisión de la practicas se hace por un profesional de Enfermería y los estudiantes están exclusivamente supervisados por un Docente Enfermer@ o la Enfermer@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</si>
</sst>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quot;$&quot;\ #,##0;[Red]\-&quot;$&quot;\ #,##0"/>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164" fontId="12" fillId="35" borderId="1" xfId="3" applyNumberFormat="1" applyFont="1" applyFill="1" applyBorder="1" applyAlignment="1" applyProtection="1">
      <alignment horizontal="center" vertical="center"/>
      <protection locked="0"/>
    </xf>
    <xf numFmtId="0" fontId="3" fillId="2" borderId="0" xfId="0" applyFont="1" applyFill="1" applyAlignment="1" applyProtection="1">
      <alignment horizontal="left"/>
      <protection hidden="1"/>
    </xf>
    <xf numFmtId="0" fontId="3" fillId="0" borderId="28"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B13" zoomScale="60" zoomScaleNormal="60" zoomScaleSheetLayoutView="70" zoomScalePageLayoutView="55" workbookViewId="0">
      <selection activeCell="J20" sqref="J20"/>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5"/>
      <c r="B2" s="72" t="s">
        <v>0</v>
      </c>
      <c r="C2" s="72"/>
      <c r="D2" s="72"/>
      <c r="E2" s="72"/>
      <c r="F2" s="72"/>
      <c r="G2" s="72"/>
      <c r="H2" s="72"/>
      <c r="I2" s="72"/>
      <c r="J2" s="72"/>
      <c r="K2" s="72"/>
      <c r="L2" s="72"/>
      <c r="M2" s="72"/>
      <c r="N2" s="77" t="s">
        <v>37</v>
      </c>
      <c r="O2" s="77"/>
    </row>
    <row r="3" spans="1:15" ht="15.75" customHeight="1" x14ac:dyDescent="0.25">
      <c r="A3" s="65"/>
      <c r="B3" s="72" t="s">
        <v>1</v>
      </c>
      <c r="C3" s="72"/>
      <c r="D3" s="72"/>
      <c r="E3" s="72"/>
      <c r="F3" s="72"/>
      <c r="G3" s="72"/>
      <c r="H3" s="72"/>
      <c r="I3" s="72"/>
      <c r="J3" s="72"/>
      <c r="K3" s="72"/>
      <c r="L3" s="72"/>
      <c r="M3" s="72"/>
      <c r="N3" s="77" t="s">
        <v>41</v>
      </c>
      <c r="O3" s="77"/>
    </row>
    <row r="4" spans="1:15" ht="16.5" customHeight="1" x14ac:dyDescent="0.25">
      <c r="A4" s="65"/>
      <c r="B4" s="72" t="s">
        <v>36</v>
      </c>
      <c r="C4" s="72"/>
      <c r="D4" s="72"/>
      <c r="E4" s="72"/>
      <c r="F4" s="72"/>
      <c r="G4" s="72"/>
      <c r="H4" s="72"/>
      <c r="I4" s="72"/>
      <c r="J4" s="72"/>
      <c r="K4" s="72"/>
      <c r="L4" s="72"/>
      <c r="M4" s="72"/>
      <c r="N4" s="77" t="s">
        <v>42</v>
      </c>
      <c r="O4" s="77"/>
    </row>
    <row r="5" spans="1:15" ht="15" customHeight="1" x14ac:dyDescent="0.25">
      <c r="A5" s="65"/>
      <c r="B5" s="72"/>
      <c r="C5" s="72"/>
      <c r="D5" s="72"/>
      <c r="E5" s="72"/>
      <c r="F5" s="72"/>
      <c r="G5" s="72"/>
      <c r="H5" s="72"/>
      <c r="I5" s="72"/>
      <c r="J5" s="72"/>
      <c r="K5" s="72"/>
      <c r="L5" s="72"/>
      <c r="M5" s="72"/>
      <c r="N5" s="77" t="s">
        <v>38</v>
      </c>
      <c r="O5" s="77"/>
    </row>
    <row r="7" spans="1:15" x14ac:dyDescent="0.25">
      <c r="A7" s="38">
        <v>16</v>
      </c>
    </row>
    <row r="8" spans="1:15" x14ac:dyDescent="0.25">
      <c r="A8" s="11"/>
    </row>
    <row r="9" spans="1:15" x14ac:dyDescent="0.25">
      <c r="A9" s="12" t="s">
        <v>29</v>
      </c>
    </row>
    <row r="10" spans="1:15" ht="25.5" customHeight="1" x14ac:dyDescent="0.25">
      <c r="A10" s="46" t="s">
        <v>28</v>
      </c>
      <c r="B10" s="46"/>
      <c r="C10" s="13"/>
      <c r="E10" s="14" t="s">
        <v>21</v>
      </c>
      <c r="F10" s="51"/>
      <c r="G10" s="52"/>
      <c r="K10" s="15" t="s">
        <v>16</v>
      </c>
      <c r="L10" s="53"/>
      <c r="M10" s="54"/>
      <c r="N10" s="55"/>
    </row>
    <row r="11" spans="1:15" ht="15.75" thickBot="1" x14ac:dyDescent="0.3">
      <c r="A11" s="13"/>
      <c r="B11" s="13"/>
      <c r="C11" s="13"/>
      <c r="E11" s="16"/>
      <c r="F11" s="16"/>
      <c r="G11" s="16"/>
      <c r="K11" s="17"/>
      <c r="L11" s="18"/>
      <c r="M11" s="18"/>
      <c r="N11" s="18"/>
    </row>
    <row r="12" spans="1:15" ht="30.75" customHeight="1" thickBot="1" x14ac:dyDescent="0.3">
      <c r="A12" s="66" t="s">
        <v>26</v>
      </c>
      <c r="B12" s="67"/>
      <c r="C12" s="19"/>
      <c r="D12" s="48" t="s">
        <v>17</v>
      </c>
      <c r="E12" s="49"/>
      <c r="F12" s="49"/>
      <c r="G12" s="50"/>
      <c r="H12" s="7"/>
      <c r="I12" s="29"/>
      <c r="J12" s="29"/>
      <c r="K12" s="17"/>
    </row>
    <row r="13" spans="1:15" ht="15.75" thickBot="1" x14ac:dyDescent="0.3">
      <c r="A13" s="68"/>
      <c r="B13" s="69"/>
      <c r="C13" s="19"/>
      <c r="D13" s="20"/>
      <c r="E13" s="16"/>
      <c r="F13" s="16"/>
      <c r="G13" s="16"/>
      <c r="K13" s="17"/>
    </row>
    <row r="14" spans="1:15" ht="30" customHeight="1" thickBot="1" x14ac:dyDescent="0.3">
      <c r="A14" s="68"/>
      <c r="B14" s="69"/>
      <c r="C14" s="19"/>
      <c r="D14" s="48" t="s">
        <v>18</v>
      </c>
      <c r="E14" s="49"/>
      <c r="F14" s="49"/>
      <c r="G14" s="50"/>
      <c r="H14" s="7"/>
      <c r="I14" s="29"/>
      <c r="J14" s="29"/>
      <c r="K14" s="17"/>
    </row>
    <row r="15" spans="1:15" ht="18.75" customHeight="1" thickBot="1" x14ac:dyDescent="0.3">
      <c r="A15" s="68"/>
      <c r="B15" s="69"/>
      <c r="C15" s="19"/>
      <c r="E15" s="16"/>
      <c r="F15" s="16"/>
      <c r="G15" s="16"/>
      <c r="K15" s="17"/>
    </row>
    <row r="16" spans="1:15" ht="24" customHeight="1" thickBot="1" x14ac:dyDescent="0.3">
      <c r="A16" s="70"/>
      <c r="B16" s="71"/>
      <c r="C16" s="19"/>
      <c r="D16" s="48" t="s">
        <v>22</v>
      </c>
      <c r="E16" s="49"/>
      <c r="F16" s="49"/>
      <c r="G16" s="50"/>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09.6" customHeight="1" x14ac:dyDescent="0.25">
      <c r="A20" s="34">
        <v>1</v>
      </c>
      <c r="B20" s="39" t="s">
        <v>45</v>
      </c>
      <c r="C20" s="32"/>
      <c r="D20" s="36">
        <v>375</v>
      </c>
      <c r="E20" s="33" t="s">
        <v>39</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x14ac:dyDescent="0.25">
      <c r="A21" s="34">
        <v>2</v>
      </c>
      <c r="B21" s="35" t="s">
        <v>44</v>
      </c>
      <c r="C21" s="32"/>
      <c r="D21" s="36">
        <v>1</v>
      </c>
      <c r="E21" s="33" t="s">
        <v>39</v>
      </c>
      <c r="F21" s="3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ht="42" customHeight="1" thickBot="1" x14ac:dyDescent="0.25">
      <c r="A22" s="19"/>
      <c r="B22" s="58"/>
      <c r="C22" s="58"/>
      <c r="D22" s="58"/>
      <c r="E22" s="58"/>
      <c r="F22" s="58"/>
      <c r="G22" s="58"/>
      <c r="H22" s="58"/>
      <c r="I22" s="58"/>
      <c r="J22" s="58"/>
      <c r="K22" s="58"/>
      <c r="L22" s="58"/>
      <c r="M22" s="59" t="s">
        <v>35</v>
      </c>
      <c r="N22" s="59"/>
      <c r="O22" s="31">
        <f>SUMIF(G:G,0%,L:L)</f>
        <v>0</v>
      </c>
    </row>
    <row r="23" spans="1:15" s="24" customFormat="1" ht="39" customHeight="1" thickBot="1" x14ac:dyDescent="0.25">
      <c r="A23" s="44" t="s">
        <v>24</v>
      </c>
      <c r="B23" s="45"/>
      <c r="C23" s="45"/>
      <c r="D23" s="45"/>
      <c r="E23" s="45"/>
      <c r="F23" s="45"/>
      <c r="G23" s="45"/>
      <c r="H23" s="45"/>
      <c r="I23" s="45"/>
      <c r="J23" s="45"/>
      <c r="K23" s="45"/>
      <c r="L23" s="45"/>
      <c r="M23" s="60" t="s">
        <v>10</v>
      </c>
      <c r="N23" s="60"/>
      <c r="O23" s="4">
        <f>SUMIF(G:G,5%,L:L)</f>
        <v>0</v>
      </c>
    </row>
    <row r="24" spans="1:15" s="24" customFormat="1" ht="30" customHeight="1" x14ac:dyDescent="0.2">
      <c r="A24" s="40" t="s">
        <v>43</v>
      </c>
      <c r="B24" s="41"/>
      <c r="C24" s="41"/>
      <c r="D24" s="41"/>
      <c r="E24" s="41"/>
      <c r="F24" s="41"/>
      <c r="G24" s="41"/>
      <c r="H24" s="41"/>
      <c r="I24" s="41"/>
      <c r="J24" s="41"/>
      <c r="K24" s="41"/>
      <c r="L24" s="42"/>
      <c r="M24" s="60" t="s">
        <v>11</v>
      </c>
      <c r="N24" s="60"/>
      <c r="O24" s="4">
        <f>SUMIF(G:G,19%,L:L)</f>
        <v>0</v>
      </c>
    </row>
    <row r="25" spans="1:15" s="24" customFormat="1" ht="30" customHeight="1" x14ac:dyDescent="0.2">
      <c r="A25" s="43"/>
      <c r="B25" s="43"/>
      <c r="C25" s="43"/>
      <c r="D25" s="43"/>
      <c r="E25" s="43"/>
      <c r="F25" s="43"/>
      <c r="G25" s="43"/>
      <c r="H25" s="43"/>
      <c r="I25" s="43"/>
      <c r="J25" s="43"/>
      <c r="K25" s="43"/>
      <c r="L25" s="43"/>
      <c r="M25" s="61" t="s">
        <v>7</v>
      </c>
      <c r="N25" s="62"/>
      <c r="O25" s="5">
        <f>SUM(O22:O24)</f>
        <v>0</v>
      </c>
    </row>
    <row r="26" spans="1:15" s="24" customFormat="1" ht="30" customHeight="1" x14ac:dyDescent="0.2">
      <c r="A26" s="43"/>
      <c r="B26" s="43"/>
      <c r="C26" s="43"/>
      <c r="D26" s="43"/>
      <c r="E26" s="43"/>
      <c r="F26" s="43"/>
      <c r="G26" s="43"/>
      <c r="H26" s="43"/>
      <c r="I26" s="43"/>
      <c r="J26" s="43"/>
      <c r="K26" s="43"/>
      <c r="L26" s="43"/>
      <c r="M26" s="63" t="s">
        <v>12</v>
      </c>
      <c r="N26" s="64"/>
      <c r="O26" s="6">
        <f>ROUND(O23*5%,0)</f>
        <v>0</v>
      </c>
    </row>
    <row r="27" spans="1:15" s="24" customFormat="1" ht="30" customHeight="1" x14ac:dyDescent="0.2">
      <c r="A27" s="43"/>
      <c r="B27" s="43"/>
      <c r="C27" s="43"/>
      <c r="D27" s="43"/>
      <c r="E27" s="43"/>
      <c r="F27" s="43"/>
      <c r="G27" s="43"/>
      <c r="H27" s="43"/>
      <c r="I27" s="43"/>
      <c r="J27" s="43"/>
      <c r="K27" s="43"/>
      <c r="L27" s="43"/>
      <c r="M27" s="63" t="s">
        <v>13</v>
      </c>
      <c r="N27" s="64"/>
      <c r="O27" s="4">
        <f>ROUND(O24*19%,0)</f>
        <v>0</v>
      </c>
    </row>
    <row r="28" spans="1:15" s="24" customFormat="1" ht="30" customHeight="1" x14ac:dyDescent="0.2">
      <c r="A28" s="43"/>
      <c r="B28" s="43"/>
      <c r="C28" s="43"/>
      <c r="D28" s="43"/>
      <c r="E28" s="43"/>
      <c r="F28" s="43"/>
      <c r="G28" s="43"/>
      <c r="H28" s="43"/>
      <c r="I28" s="43"/>
      <c r="J28" s="43"/>
      <c r="K28" s="43"/>
      <c r="L28" s="43"/>
      <c r="M28" s="61" t="s">
        <v>14</v>
      </c>
      <c r="N28" s="62"/>
      <c r="O28" s="5">
        <f>SUM(O26:O27)</f>
        <v>0</v>
      </c>
    </row>
    <row r="29" spans="1:15" s="24" customFormat="1" ht="30" customHeight="1" x14ac:dyDescent="0.2">
      <c r="A29" s="43"/>
      <c r="B29" s="43"/>
      <c r="C29" s="43"/>
      <c r="D29" s="43"/>
      <c r="E29" s="43"/>
      <c r="F29" s="43"/>
      <c r="G29" s="43"/>
      <c r="H29" s="43"/>
      <c r="I29" s="43"/>
      <c r="J29" s="43"/>
      <c r="K29" s="43"/>
      <c r="L29" s="43"/>
      <c r="M29" s="75" t="s">
        <v>33</v>
      </c>
      <c r="N29" s="76"/>
      <c r="O29" s="4">
        <f>SUMIF(I:I,8%,N:N)</f>
        <v>0</v>
      </c>
    </row>
    <row r="30" spans="1:15" s="24" customFormat="1" ht="37.5" customHeight="1" x14ac:dyDescent="0.2">
      <c r="A30" s="43"/>
      <c r="B30" s="43"/>
      <c r="C30" s="43"/>
      <c r="D30" s="43"/>
      <c r="E30" s="43"/>
      <c r="F30" s="43"/>
      <c r="G30" s="43"/>
      <c r="H30" s="43"/>
      <c r="I30" s="43"/>
      <c r="J30" s="43"/>
      <c r="K30" s="43"/>
      <c r="L30" s="43"/>
      <c r="M30" s="73" t="s">
        <v>32</v>
      </c>
      <c r="N30" s="74"/>
      <c r="O30" s="5">
        <f>SUM(O29)</f>
        <v>0</v>
      </c>
    </row>
    <row r="31" spans="1:15" s="24" customFormat="1" ht="44.25" customHeight="1" x14ac:dyDescent="0.2">
      <c r="A31" s="43"/>
      <c r="B31" s="43"/>
      <c r="C31" s="43"/>
      <c r="D31" s="43"/>
      <c r="E31" s="43"/>
      <c r="F31" s="43"/>
      <c r="G31" s="43"/>
      <c r="H31" s="43"/>
      <c r="I31" s="43"/>
      <c r="J31" s="43"/>
      <c r="K31" s="43"/>
      <c r="L31" s="43"/>
      <c r="M31" s="73" t="s">
        <v>15</v>
      </c>
      <c r="N31" s="74"/>
      <c r="O31" s="5">
        <f>+O25+O28+O30</f>
        <v>0</v>
      </c>
    </row>
    <row r="34" spans="1:3" x14ac:dyDescent="0.25">
      <c r="B34" s="30"/>
      <c r="C34" s="30"/>
    </row>
    <row r="35" spans="1:3" x14ac:dyDescent="0.25">
      <c r="B35" s="56"/>
      <c r="C35" s="56"/>
    </row>
    <row r="36" spans="1:3" ht="15.75" thickBot="1" x14ac:dyDescent="0.3">
      <c r="B36" s="57"/>
      <c r="C36" s="57"/>
    </row>
    <row r="37" spans="1:3" x14ac:dyDescent="0.25">
      <c r="B37" s="47" t="s">
        <v>20</v>
      </c>
      <c r="C37" s="47"/>
    </row>
    <row r="39" spans="1:3" x14ac:dyDescent="0.25">
      <c r="A39" s="25" t="s">
        <v>40</v>
      </c>
    </row>
  </sheetData>
  <sheetProtection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2023-02-15T23:42:14Z</dcterms:modified>
</cp:coreProperties>
</file>