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Backup JJSARMIENTO 16-05-22\ESCRITORIO\COMPRAS 2023\INVITACIONES A COTIZAR\BIENESTAR UNIVERSITARIO\RESTAURANTE\"/>
    </mc:Choice>
  </mc:AlternateContent>
  <bookViews>
    <workbookView xWindow="0" yWindow="0" windowWidth="21600" windowHeight="9300"/>
  </bookViews>
  <sheets>
    <sheet name="Hoja1" sheetId="1" r:id="rId1"/>
    <sheet name="Hoja2" sheetId="2" state="hidden" r:id="rId2"/>
  </sheets>
  <definedNames>
    <definedName name="_xlnm.Print_Area" localSheetId="0">Hoja1!$A$1:$O$42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AMBDA_WF"/>
        <xcalcf:feature name="microsoft.com:LET_WF"/>
      </xcalcf:calcFeatures>
    </ext>
  </extLst>
</workbook>
</file>

<file path=xl/calcChain.xml><?xml version="1.0" encoding="utf-8"?>
<calcChain xmlns="http://schemas.openxmlformats.org/spreadsheetml/2006/main">
  <c r="H20" i="1" l="1"/>
  <c r="J20" i="1"/>
  <c r="L20" i="1"/>
  <c r="M20" i="1" s="1"/>
  <c r="O26" i="1"/>
  <c r="O29" i="1" s="1"/>
  <c r="N20" i="1" l="1"/>
  <c r="O20" i="1" s="1"/>
  <c r="K20" i="1"/>
  <c r="O32" i="1"/>
  <c r="O25" i="1"/>
  <c r="O33" i="1" l="1"/>
  <c r="O27" i="1" l="1"/>
  <c r="O30" i="1" l="1"/>
  <c r="O31" i="1" s="1"/>
  <c r="O28" i="1"/>
  <c r="O34" i="1" l="1"/>
</calcChain>
</file>

<file path=xl/comments1.xml><?xml version="1.0" encoding="utf-8"?>
<comments xmlns="http://schemas.openxmlformats.org/spreadsheetml/2006/main">
  <authors>
    <author>MARIO CASTILLO</author>
  </authors>
  <commentList>
    <comment ref="H12" authorId="0" shapeId="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4" authorId="0" shapeId="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<sst xmlns="http://schemas.openxmlformats.org/spreadsheetml/2006/main" count="47" uniqueCount="46">
  <si>
    <t>MACROPROCESO DE APOYO</t>
  </si>
  <si>
    <t xml:space="preserve">PROCESO GESTIÓN BIENES Y SERVICIOS </t>
  </si>
  <si>
    <t>ESPECIFICACIONES TÉCNICAS DE LOS BIENES Y/O SERVICIOS REQUERIDOS</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</si>
  <si>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</si>
  <si>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</si>
  <si>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</si>
  <si>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</si>
  <si>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</si>
  <si>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</si>
  <si>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</si>
  <si>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</si>
  <si>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</si>
  <si>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</si>
  <si>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</si>
  <si>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</si>
  <si>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</si>
  <si>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</si>
  <si>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</si>
  <si>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</si>
  <si>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</si>
  <si>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</si>
  <si>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</si>
  <si>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ASPECTOS OBLIGATORIOS A TENER EN CUENTA</t>
  </si>
  <si>
    <t xml:space="preserve">PORCENTAJE DE IVA </t>
  </si>
  <si>
    <t>TIPO DE CONTRIBUYENTE
 (Seleccione una de las siguientes opciones)</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</si>
  <si>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</si>
  <si>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</si>
  <si>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</si>
  <si>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</si>
  <si>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</si>
  <si>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</si>
  <si>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</si>
  <si>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</si>
  <si>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</si>
  <si>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COTIZACIÓN PARA PROCESOS DE BIENES Y/O SERVICIOS</t>
  </si>
  <si>
    <t>CÓDIGO: ABSr125</t>
  </si>
  <si>
    <t>PÁGINA 1 DE 1</t>
  </si>
  <si>
    <t>32.1</t>
  </si>
  <si>
    <t>VERSIÓN: 3</t>
  </si>
  <si>
    <t>VIGENCIA: 2022-07-27</t>
  </si>
  <si>
    <r>
      <t xml:space="preserve">NOTA 1: </t>
    </r>
    <r>
      <rPr>
        <sz val="10"/>
        <color theme="1"/>
        <rFont val="Arial"/>
        <family val="2"/>
      </rPr>
      <t>Señor cotizante tenga en cuenta que es su obligación conocer y aplicar el tipo de tributo de acuerdo con el bien y/o servicio a ofertar.</t>
    </r>
    <r>
      <rPr>
        <b/>
        <sz val="10"/>
        <color theme="1"/>
        <rFont val="Arial"/>
        <family val="2"/>
      </rPr>
      <t xml:space="preserve">
NOTA 2: </t>
    </r>
    <r>
      <rPr>
        <sz val="10"/>
        <color theme="1"/>
        <rFont val="Arial"/>
        <family val="2"/>
      </rPr>
      <t>Señor cotizante recuerde que este formato se encuentra formulado y no admite valores con decimales en los precios unitarios.</t>
    </r>
    <r>
      <rPr>
        <b/>
        <sz val="10"/>
        <color theme="1"/>
        <rFont val="Arial"/>
        <family val="2"/>
      </rPr>
      <t xml:space="preserve">
NOTA 3: </t>
    </r>
    <r>
      <rPr>
        <sz val="10"/>
        <color theme="1"/>
        <rFont val="Arial"/>
        <family val="2"/>
      </rPr>
      <t>Tenga en cuenta el “Art. 477” del estatuto tributario, donde se presenta la aclaración de bienes exentos.</t>
    </r>
    <r>
      <rPr>
        <b/>
        <sz val="10"/>
        <color theme="1"/>
        <rFont val="Arial"/>
        <family val="2"/>
      </rPr>
      <t xml:space="preserve"> 
NOTA 4: </t>
    </r>
    <r>
      <rPr>
        <sz val="10"/>
        <color theme="1"/>
        <rFont val="Arial"/>
        <family val="2"/>
      </rPr>
      <t>Tenga en cuenta el “Art. 476” del estatuto tributario,  donde se presenta la aclaración de servicios excluidos.</t>
    </r>
    <r>
      <rPr>
        <b/>
        <sz val="10"/>
        <color theme="1"/>
        <rFont val="Arial"/>
        <family val="2"/>
      </rPr>
      <t xml:space="preserve">                                                                  
NOTA 5: </t>
    </r>
    <r>
      <rPr>
        <sz val="10"/>
        <color theme="1"/>
        <rFont val="Arial"/>
        <family val="2"/>
      </rPr>
      <t xml:space="preserve">Tenga en cuenta  que lo dispuesto en los artículos 426, 512-1, HASTA 512-13 del Estatuto tributario y normas concordantes. los cuales hacen referencia al IMPUESTO NACIONAL AL CONSUMO para Personas Naturales y Persona Juridicas. </t>
    </r>
    <r>
      <rPr>
        <b/>
        <sz val="10"/>
        <color theme="1"/>
        <rFont val="Arial"/>
        <family val="2"/>
      </rPr>
      <t xml:space="preserve">                                                                                                                                                                                                                                                                                                                                                                                                                                                                                 
NOTA 6: </t>
    </r>
    <r>
      <rPr>
        <sz val="10"/>
        <color theme="1"/>
        <rFont val="Arial"/>
        <family val="2"/>
      </rPr>
      <t xml:space="preserve">Cuando los bienes y/o servicios cotizados se encuentren ofertados con una tarifa diferencial de impuestos (impuesto valor agregado- IVA o impuesto nacional al consumo- IMPOCONSUMO, siempre y cuando aplique), de acuerdo con lo contemplado en el Estatuto Tributario y las normas concordantes que lo complementen y/o lo modifiquen, el proponente deberá allegar la debida justificación emitida por un Contador Público que lo sustente. </t>
    </r>
    <r>
      <rPr>
        <b/>
        <sz val="10"/>
        <color theme="1"/>
        <rFont val="Arial"/>
        <family val="2"/>
      </rPr>
      <t xml:space="preserve">
NOTA 7: </t>
    </r>
    <r>
      <rPr>
        <sz val="10"/>
        <color theme="1"/>
        <rFont val="Arial"/>
        <family val="2"/>
      </rPr>
      <t>La validez de la cotización no podrá ser Inferior a 30 días.</t>
    </r>
    <r>
      <rPr>
        <b/>
        <sz val="10"/>
        <color theme="1"/>
        <rFont val="Arial"/>
        <family val="2"/>
      </rPr>
      <t xml:space="preserve">
NOTA 8: </t>
    </r>
    <r>
      <rPr>
        <sz val="10"/>
        <color theme="1"/>
        <rFont val="Arial"/>
        <family val="2"/>
      </rPr>
      <t>Recuerde que la forma de pago está sujeta a las condiciones establecidas por la Universidad de Cundinamarca para el presente proceso.</t>
    </r>
    <r>
      <rPr>
        <b/>
        <sz val="10"/>
        <color theme="1"/>
        <rFont val="Arial"/>
        <family val="2"/>
      </rPr>
      <t xml:space="preserve">
NOTA 9: </t>
    </r>
    <r>
      <rPr>
        <sz val="10"/>
        <color theme="1"/>
        <rFont val="Arial"/>
        <family val="2"/>
      </rPr>
      <t>Verifique el término de ejecución establecido en los términos de la solicitud de cotización y/o sus anexos.</t>
    </r>
    <r>
      <rPr>
        <b/>
        <sz val="10"/>
        <color theme="1"/>
        <rFont val="Arial"/>
        <family val="2"/>
      </rPr>
      <t xml:space="preserve">
NOTA 10: </t>
    </r>
    <r>
      <rPr>
        <sz val="10"/>
        <color theme="1"/>
        <rFont val="Arial"/>
        <family val="2"/>
      </rPr>
      <t xml:space="preserve">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justificación (ABSr132) Formato publicado por la entidad, será causal de </t>
    </r>
    <r>
      <rPr>
        <b/>
        <sz val="10"/>
        <color theme="1"/>
        <rFont val="Arial"/>
        <family val="2"/>
      </rPr>
      <t xml:space="preserve">INCUMPLIMIENTO.
NOTA 11: </t>
    </r>
    <r>
      <rPr>
        <sz val="10"/>
        <color theme="1"/>
        <rFont val="Arial"/>
        <family val="2"/>
      </rPr>
      <t>Cuando se trate de un proceso de selección para un contrato de TRACTO SUCESIVO, si el valor ofertado de UNO O MÁS ÍTEMS es inferior al 80% del precio de referencia publicado por la Universidad de Cundinamarca, el proponente deberá allegar junto con la propuesta o dentro del término que la Universidad establezca para ello, las razones y soportes que sustentan el valor ofrecido. Para ello deberá ANEXAR LOS RESPECTIVOS SOPORTES que justifiquen el precio ofertado con el fin de permitir el análisis de la oferta y su sostenibilidad durante la vigencia del contrato.</t>
    </r>
    <r>
      <rPr>
        <b/>
        <sz val="10"/>
        <color theme="1"/>
        <rFont val="Arial"/>
        <family val="2"/>
      </rPr>
      <t xml:space="preserve">
NOTA 12: </t>
    </r>
    <r>
      <rPr>
        <sz val="10"/>
        <color theme="1"/>
        <rFont val="Arial"/>
        <family val="2"/>
      </rPr>
      <t>Si el numero de ofertas supera las 5 cotizaciones, el porcentaje mínimo aceptable del presupuesto oficial para el análisis de precios bajos será calculado durante la evaluación de la misma y solo se analizaran aquellas justificaciones de las ofertas que estén por debajo de dicho porcentaje.</t>
    </r>
    <r>
      <rPr>
        <b/>
        <sz val="10"/>
        <color theme="1"/>
        <rFont val="Arial"/>
        <family val="2"/>
      </rPr>
      <t xml:space="preserve">
NOTA 13: </t>
    </r>
    <r>
      <rPr>
        <sz val="10"/>
        <color theme="1"/>
        <rFont val="Arial"/>
        <family val="2"/>
      </rPr>
      <t>Señor cotizante recuerde revisar los términos de la solicitud de cotización y/o sus anexos en su totalidad y tener en cuenta todas las condiciones establecidas para la presentación de la oferta.</t>
    </r>
  </si>
  <si>
    <t>Código Serie Documental (Ver Tabla de Retención Documental).</t>
  </si>
  <si>
    <t>CANTIDAD RACIONES</t>
  </si>
  <si>
    <t xml:space="preserve">PORCENTAJE ASUMIDO POR LA UNIVERSIDAD </t>
  </si>
  <si>
    <t>NOTA TECNICA.                                                                                                                                                                                                                                                                                                                                                                                                                                           
Para el programa Restaurante Universitario en la Seccional Girardot, la Universidad hace un aporte del 78% y el estudiante un aporte del 22% por almuerzo con base  en el reglamento de programas socio- económicos MBUG002, por lo que el valor unitario de la ración de la presente necesidad, corresponde al aporte que realiza la Universidad de Cundinanamarca por almuerzo. El proponente debe acreditar en su oferta por necesidad del servicio, que cuenta con un establecimiento de comercio propio o en convenio en la ciudad de Girardot cerca a las instalaciones de la Universidad de Cundinamarca Seccional Girardot, el cual debe contar como mínimo 14 mesas de 4 puestos para la atención en mesa de los 70 estudiantes beneficiados; por lo que debe anexar copia del convenio con un establecimiento comercial abierto al público junto con el certificado de Matrícula Mercantil de la Cámara de Comercio de Girardot, Alto Magdalena y Tequendama y carta de compromiso suscrita por el proponente manifestando que el establecimiento comercial cuenta con una zona de atención al público con mínimo 14 mesas de 4 puestos El contratista debe enviar con su propuesta carnet de manipulación de alimentos vigente y deberá presentar un compromiso de cumplimiento respecto a la  normatividad sanitaria a que haya lugar y demás normas vigentes para la prestación del servicio contratado. El proponente debe cumplir con las condiciones de higiene y salubridad de acuerdo a los lineamientos internos que tiene definido Bienestar Universitario, por lo que se realizará una visita al establecimiento comercial de los proponentes y su resultado se reflejará en el concepto técnico y economico.</t>
  </si>
  <si>
    <t>CONTRATAR EL SERVICIO DE RESTAURANTE (ALMUERZO) UNIVERSITARIO PARA LOS ESTUDIANTES DE LA UNIVERSIDAD DE CUNDINAMARCA, SECCIONAL DE GIRARDOT PARA EL PRIMERO PERIODO ACADÉMICO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</si>
</sst>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0_-;\-* #,##0_-;_-* &quot;-&quot;_-;_-@_-"/>
    <numFmt numFmtId="43" formatCode="_-* #,##0.00_-;\-* #,##0.00_-;_-* &quot;-&quot;??_-;_-@_-"/>
  </numFmts>
  <fonts count="2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8" applyNumberFormat="0" applyFill="0" applyAlignment="0" applyProtection="0"/>
    <xf numFmtId="0" fontId="15" fillId="0" borderId="19" applyNumberFormat="0" applyFill="0" applyAlignment="0" applyProtection="0"/>
    <xf numFmtId="0" fontId="16" fillId="0" borderId="20"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1" applyNumberFormat="0" applyAlignment="0" applyProtection="0"/>
    <xf numFmtId="0" fontId="21" fillId="8" borderId="22" applyNumberFormat="0" applyAlignment="0" applyProtection="0"/>
    <xf numFmtId="0" fontId="22" fillId="8" borderId="21" applyNumberFormat="0" applyAlignment="0" applyProtection="0"/>
    <xf numFmtId="0" fontId="23" fillId="0" borderId="23" applyNumberFormat="0" applyFill="0" applyAlignment="0" applyProtection="0"/>
    <xf numFmtId="0" fontId="24" fillId="9" borderId="24" applyNumberFormat="0" applyAlignment="0" applyProtection="0"/>
    <xf numFmtId="0" fontId="25" fillId="0" borderId="0" applyNumberFormat="0" applyFill="0" applyBorder="0" applyAlignment="0" applyProtection="0"/>
    <xf numFmtId="0" fontId="5" fillId="10" borderId="25" applyNumberFormat="0" applyFont="0" applyAlignment="0" applyProtection="0"/>
    <xf numFmtId="0" fontId="26" fillId="0" borderId="0" applyNumberFormat="0" applyFill="0" applyBorder="0" applyAlignment="0" applyProtection="0"/>
    <xf numFmtId="0" fontId="27" fillId="0" borderId="26"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90">
    <xf numFmtId="0" fontId="0" fillId="0" borderId="0" xfId="0"/>
    <xf numFmtId="9" fontId="0" fillId="0" borderId="0" xfId="1" applyFont="1"/>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Border="1" applyAlignment="1" applyProtection="1">
      <alignment horizontal="left"/>
      <protection hidden="1"/>
    </xf>
    <xf numFmtId="0" fontId="9" fillId="2" borderId="1" xfId="0" applyFont="1" applyFill="1" applyBorder="1" applyAlignment="1" applyProtection="1">
      <alignment vertical="center"/>
      <protection hidden="1"/>
    </xf>
    <xf numFmtId="0" fontId="9" fillId="2" borderId="3" xfId="0" applyFont="1" applyFill="1" applyBorder="1" applyAlignment="1" applyProtection="1">
      <alignment vertical="center"/>
      <protection hidden="1"/>
    </xf>
    <xf numFmtId="0" fontId="6" fillId="2" borderId="0" xfId="0" applyFont="1" applyFill="1" applyBorder="1" applyAlignment="1" applyProtection="1">
      <alignment horizontal="left"/>
      <protection hidden="1"/>
    </xf>
    <xf numFmtId="0" fontId="9" fillId="2" borderId="0" xfId="0" applyFont="1" applyFill="1" applyBorder="1" applyAlignment="1" applyProtection="1">
      <alignment horizontal="left"/>
      <protection hidden="1"/>
    </xf>
    <xf numFmtId="0" fontId="1" fillId="2" borderId="0" xfId="0" applyFont="1" applyFill="1" applyBorder="1" applyAlignment="1" applyProtection="1">
      <alignment horizontal="left"/>
      <protection hidden="1"/>
    </xf>
    <xf numFmtId="0" fontId="3" fillId="2" borderId="0" xfId="0" applyFont="1" applyFill="1" applyBorder="1" applyAlignment="1" applyProtection="1">
      <alignment horizontal="center" vertical="center"/>
      <protection hidden="1"/>
    </xf>
    <xf numFmtId="0" fontId="1" fillId="2" borderId="0" xfId="0" applyFont="1" applyFill="1" applyAlignment="1" applyProtection="1">
      <alignment horizontal="left"/>
      <protection hidden="1"/>
    </xf>
    <xf numFmtId="0" fontId="8" fillId="3" borderId="1"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0" fillId="0" borderId="0" xfId="0" applyNumberFormat="1"/>
    <xf numFmtId="0" fontId="1" fillId="2" borderId="0" xfId="0" applyFont="1" applyFill="1" applyBorder="1" applyAlignment="1" applyProtection="1">
      <alignment horizontal="center" vertical="center" wrapText="1"/>
    </xf>
    <xf numFmtId="0" fontId="1" fillId="2" borderId="0" xfId="0" applyFont="1" applyFill="1" applyProtection="1"/>
    <xf numFmtId="43" fontId="3" fillId="0" borderId="2" xfId="4" applyFont="1" applyBorder="1" applyAlignment="1" applyProtection="1">
      <alignment vertical="center"/>
      <protection hidden="1"/>
    </xf>
    <xf numFmtId="43" fontId="3" fillId="0" borderId="1" xfId="4" applyFont="1" applyBorder="1" applyAlignment="1" applyProtection="1">
      <alignment vertical="center"/>
      <protection hidden="1"/>
    </xf>
    <xf numFmtId="43" fontId="6" fillId="0" borderId="1" xfId="4" applyFont="1" applyBorder="1" applyAlignment="1" applyProtection="1">
      <alignment vertical="center"/>
      <protection hidden="1"/>
    </xf>
    <xf numFmtId="43" fontId="3" fillId="0" borderId="1" xfId="4" applyFont="1" applyFill="1" applyBorder="1" applyAlignment="1" applyProtection="1">
      <alignment vertical="center"/>
      <protection hidden="1"/>
    </xf>
    <xf numFmtId="43" fontId="3" fillId="0" borderId="28" xfId="3" applyFont="1" applyFill="1" applyBorder="1" applyAlignment="1" applyProtection="1">
      <alignment horizontal="center" vertical="center"/>
      <protection hidden="1"/>
    </xf>
    <xf numFmtId="43" fontId="3" fillId="0" borderId="29" xfId="3" applyFont="1" applyFill="1" applyBorder="1" applyAlignment="1" applyProtection="1">
      <alignment horizontal="center" vertical="center"/>
      <protection hidden="1"/>
    </xf>
    <xf numFmtId="43" fontId="3" fillId="0" borderId="2" xfId="3" applyFont="1" applyFill="1" applyBorder="1" applyAlignment="1" applyProtection="1">
      <alignment horizontal="center" vertical="center"/>
      <protection hidden="1"/>
    </xf>
    <xf numFmtId="0" fontId="3" fillId="0" borderId="28" xfId="0" applyFont="1" applyBorder="1" applyAlignment="1" applyProtection="1">
      <alignment horizontal="justify" vertical="center" wrapText="1"/>
      <protection hidden="1"/>
    </xf>
    <xf numFmtId="0" fontId="3" fillId="0" borderId="29" xfId="0" applyFont="1" applyBorder="1" applyAlignment="1" applyProtection="1">
      <alignment horizontal="justify" vertical="center" wrapText="1"/>
      <protection hidden="1"/>
    </xf>
    <xf numFmtId="0" fontId="3" fillId="0" borderId="2" xfId="0" applyFont="1" applyBorder="1" applyAlignment="1" applyProtection="1">
      <alignment horizontal="justify" vertical="center" wrapText="1"/>
      <protection hidden="1"/>
    </xf>
    <xf numFmtId="0" fontId="9" fillId="2" borderId="14" xfId="0" applyFont="1" applyFill="1" applyBorder="1" applyAlignment="1" applyProtection="1">
      <alignment horizontal="center"/>
      <protection hidden="1"/>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5" xfId="0" applyFont="1" applyFill="1" applyBorder="1" applyAlignment="1" applyProtection="1">
      <alignment horizontal="center"/>
      <protection locked="0"/>
    </xf>
    <xf numFmtId="43" fontId="3" fillId="0" borderId="2"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6" fillId="0" borderId="3" xfId="3" applyFont="1" applyBorder="1" applyAlignment="1" applyProtection="1">
      <alignment horizontal="center" vertical="center"/>
      <protection hidden="1"/>
    </xf>
    <xf numFmtId="43" fontId="6" fillId="0" borderId="5" xfId="3" applyFont="1" applyBorder="1" applyAlignment="1" applyProtection="1">
      <alignment horizontal="center" vertical="center"/>
      <protection hidden="1"/>
    </xf>
    <xf numFmtId="43" fontId="3" fillId="0" borderId="3" xfId="3" applyFont="1" applyBorder="1" applyAlignment="1" applyProtection="1">
      <alignment horizontal="center" vertical="center"/>
      <protection hidden="1"/>
    </xf>
    <xf numFmtId="43" fontId="3" fillId="0" borderId="5" xfId="3" applyFont="1" applyBorder="1" applyAlignment="1" applyProtection="1">
      <alignment horizontal="center" vertical="center"/>
      <protection hidden="1"/>
    </xf>
    <xf numFmtId="0" fontId="3" fillId="2" borderId="30" xfId="0" applyFont="1" applyFill="1" applyBorder="1" applyAlignment="1" applyProtection="1">
      <alignment horizontal="justify" vertical="justify" wrapText="1"/>
      <protection hidden="1"/>
    </xf>
    <xf numFmtId="0" fontId="3" fillId="2" borderId="31" xfId="0" applyFont="1" applyFill="1" applyBorder="1" applyAlignment="1" applyProtection="1">
      <alignment horizontal="justify" vertical="justify" wrapText="1"/>
      <protection hidden="1"/>
    </xf>
    <xf numFmtId="0" fontId="3" fillId="35" borderId="28" xfId="0" applyFont="1" applyFill="1" applyBorder="1" applyAlignment="1" applyProtection="1">
      <alignment horizontal="center" vertical="center" wrapText="1"/>
      <protection locked="0"/>
    </xf>
    <xf numFmtId="0" fontId="3" fillId="35" borderId="29" xfId="0" applyFont="1" applyFill="1" applyBorder="1" applyAlignment="1" applyProtection="1">
      <alignment horizontal="center" vertical="center" wrapText="1"/>
      <protection locked="0"/>
    </xf>
    <xf numFmtId="0" fontId="3" fillId="35" borderId="2" xfId="0" applyFont="1" applyFill="1" applyBorder="1" applyAlignment="1" applyProtection="1">
      <alignment horizontal="center" vertical="center" wrapText="1"/>
      <protection locked="0"/>
    </xf>
    <xf numFmtId="1" fontId="12" fillId="35" borderId="28" xfId="3" applyNumberFormat="1" applyFont="1" applyFill="1" applyBorder="1" applyAlignment="1" applyProtection="1">
      <alignment horizontal="center" vertical="center"/>
      <protection locked="0"/>
    </xf>
    <xf numFmtId="1" fontId="12" fillId="35" borderId="29" xfId="3" applyNumberFormat="1" applyFont="1" applyFill="1" applyBorder="1" applyAlignment="1" applyProtection="1">
      <alignment horizontal="center" vertical="center"/>
      <protection locked="0"/>
    </xf>
    <xf numFmtId="1" fontId="12" fillId="35" borderId="2" xfId="3" applyNumberFormat="1" applyFont="1" applyFill="1" applyBorder="1" applyAlignment="1" applyProtection="1">
      <alignment horizontal="center" vertical="center"/>
      <protection locked="0"/>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0" fontId="3" fillId="2" borderId="1" xfId="0" applyFont="1" applyFill="1" applyBorder="1" applyAlignment="1" applyProtection="1">
      <alignment horizontal="left"/>
      <protection locked="0"/>
    </xf>
    <xf numFmtId="0" fontId="4" fillId="0" borderId="1" xfId="0" applyFont="1" applyBorder="1" applyAlignment="1" applyProtection="1">
      <alignment horizontal="center" vertical="center" wrapText="1"/>
      <protection hidden="1"/>
    </xf>
    <xf numFmtId="0" fontId="2" fillId="0" borderId="1" xfId="0" applyFont="1" applyBorder="1" applyAlignment="1" applyProtection="1">
      <alignment vertical="top" wrapText="1"/>
      <protection hidden="1"/>
    </xf>
    <xf numFmtId="0" fontId="3" fillId="0" borderId="28" xfId="0" applyFont="1" applyFill="1" applyBorder="1" applyAlignment="1" applyProtection="1">
      <alignment horizontal="center" vertical="center"/>
      <protection hidden="1"/>
    </xf>
    <xf numFmtId="0" fontId="3" fillId="0" borderId="29" xfId="0" applyFont="1" applyFill="1" applyBorder="1" applyAlignment="1" applyProtection="1">
      <alignment horizontal="center" vertical="center"/>
      <protection hidden="1"/>
    </xf>
    <xf numFmtId="0" fontId="3" fillId="0" borderId="2" xfId="0" applyFont="1" applyFill="1" applyBorder="1" applyAlignment="1" applyProtection="1">
      <alignment horizontal="center" vertical="center"/>
      <protection hidden="1"/>
    </xf>
    <xf numFmtId="0" fontId="3" fillId="0" borderId="28" xfId="0" applyFont="1" applyBorder="1" applyAlignment="1" applyProtection="1">
      <alignment horizontal="center" vertical="center" wrapText="1"/>
      <protection hidden="1"/>
    </xf>
    <xf numFmtId="0" fontId="3" fillId="0" borderId="29" xfId="0" applyFont="1" applyBorder="1" applyAlignment="1" applyProtection="1">
      <alignment horizontal="center" vertical="center" wrapText="1"/>
      <protection hidden="1"/>
    </xf>
    <xf numFmtId="0" fontId="3" fillId="0" borderId="2" xfId="0" applyFont="1" applyBorder="1" applyAlignment="1" applyProtection="1">
      <alignment horizontal="center" vertical="center" wrapText="1"/>
      <protection hidden="1"/>
    </xf>
    <xf numFmtId="9" fontId="1" fillId="0" borderId="28" xfId="0" applyNumberFormat="1" applyFont="1" applyFill="1" applyBorder="1" applyAlignment="1" applyProtection="1">
      <alignment horizontal="center" vertical="center" wrapText="1"/>
      <protection hidden="1"/>
    </xf>
    <xf numFmtId="0" fontId="1" fillId="0" borderId="29" xfId="0" applyFont="1" applyFill="1" applyBorder="1" applyAlignment="1" applyProtection="1">
      <alignment horizontal="center" vertical="center" wrapText="1"/>
      <protection hidden="1"/>
    </xf>
    <xf numFmtId="0" fontId="1" fillId="0" borderId="2" xfId="0" applyFont="1" applyFill="1" applyBorder="1" applyAlignment="1" applyProtection="1">
      <alignment horizontal="center" vertical="center" wrapText="1"/>
      <protection hidden="1"/>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wrapText="1"/>
      <protection hidden="1"/>
    </xf>
    <xf numFmtId="43" fontId="3" fillId="0" borderId="5" xfId="3" applyFont="1" applyBorder="1" applyAlignment="1" applyProtection="1">
      <alignment horizontal="center" vertical="center" wrapText="1"/>
      <protection hidden="1"/>
    </xf>
    <xf numFmtId="0" fontId="6" fillId="0" borderId="2" xfId="0" applyFont="1" applyBorder="1" applyAlignment="1" applyProtection="1">
      <alignment horizontal="left" vertical="center" wrapText="1"/>
      <protection hidden="1"/>
    </xf>
    <xf numFmtId="0" fontId="3" fillId="0" borderId="2" xfId="0" applyFont="1" applyBorder="1" applyAlignment="1" applyProtection="1">
      <alignment horizontal="left" vertical="center" wrapText="1"/>
      <protection hidden="1"/>
    </xf>
    <xf numFmtId="0" fontId="3" fillId="0" borderId="27"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0" fontId="6" fillId="2" borderId="16" xfId="0" applyFont="1" applyFill="1" applyBorder="1" applyAlignment="1" applyProtection="1">
      <alignment horizontal="center" vertical="center"/>
      <protection hidden="1"/>
    </xf>
    <xf numFmtId="0" fontId="6" fillId="2" borderId="17" xfId="0" applyFont="1" applyFill="1" applyBorder="1" applyAlignment="1" applyProtection="1">
      <alignment horizontal="center" vertical="center"/>
      <protection hidden="1"/>
    </xf>
    <xf numFmtId="9" fontId="3" fillId="35" borderId="28" xfId="1" applyFont="1" applyFill="1" applyBorder="1" applyAlignment="1" applyProtection="1">
      <alignment horizontal="center" vertical="center"/>
      <protection locked="0"/>
    </xf>
    <xf numFmtId="9" fontId="3" fillId="35" borderId="29" xfId="1" applyFont="1" applyFill="1" applyBorder="1" applyAlignment="1" applyProtection="1">
      <alignment horizontal="center" vertical="center"/>
      <protection locked="0"/>
    </xf>
    <xf numFmtId="9" fontId="3" fillId="35" borderId="2" xfId="1" applyFont="1" applyFill="1" applyBorder="1" applyAlignment="1" applyProtection="1">
      <alignment horizontal="center" vertical="center"/>
      <protection locked="0"/>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42"/>
  <sheetViews>
    <sheetView tabSelected="1" topLeftCell="A14" zoomScale="60" zoomScaleNormal="60" zoomScaleSheetLayoutView="70" zoomScalePageLayoutView="55" workbookViewId="0">
      <selection activeCell="D20" sqref="D20:D24"/>
    </sheetView>
  </sheetViews>
  <sheetFormatPr baseColWidth="10" defaultColWidth="11.42578125" defaultRowHeight="15" x14ac:dyDescent="0.25"/>
  <cols>
    <col min="1" max="1" width="13.28515625" style="3" customWidth="1"/>
    <col min="2" max="2" width="56.5703125" style="3" customWidth="1"/>
    <col min="3" max="3" width="21" style="3" customWidth="1"/>
    <col min="4" max="4" width="16.140625" style="3" customWidth="1"/>
    <col min="5" max="5" width="22.28515625" style="3" bestFit="1" customWidth="1"/>
    <col min="6" max="6" width="13.5703125" style="3" customWidth="1"/>
    <col min="7" max="7" width="16.85546875" style="3" customWidth="1"/>
    <col min="8" max="8" width="15" style="3" customWidth="1"/>
    <col min="9" max="9" width="20.28515625" style="3" customWidth="1"/>
    <col min="10" max="10" width="15" style="3" customWidth="1"/>
    <col min="11" max="11" width="17.85546875" style="5" customWidth="1"/>
    <col min="12" max="12" width="18.5703125" style="5" customWidth="1"/>
    <col min="13" max="13" width="16.7109375" style="5" customWidth="1"/>
    <col min="14" max="14" width="14.7109375" style="5" customWidth="1"/>
    <col min="15" max="15" width="21.85546875" style="5" customWidth="1"/>
    <col min="16" max="16384" width="11.42578125" style="5"/>
  </cols>
  <sheetData>
    <row r="1" spans="1:15" x14ac:dyDescent="0.25">
      <c r="F1" s="4"/>
    </row>
    <row r="2" spans="1:15" ht="15.75" customHeight="1" x14ac:dyDescent="0.25">
      <c r="A2" s="67"/>
      <c r="B2" s="64" t="s">
        <v>0</v>
      </c>
      <c r="C2" s="64"/>
      <c r="D2" s="64"/>
      <c r="E2" s="64"/>
      <c r="F2" s="64"/>
      <c r="G2" s="64"/>
      <c r="H2" s="64"/>
      <c r="I2" s="64"/>
      <c r="J2" s="64"/>
      <c r="K2" s="64"/>
      <c r="L2" s="64"/>
      <c r="M2" s="64"/>
      <c r="N2" s="66" t="s">
        <v>35</v>
      </c>
      <c r="O2" s="66"/>
    </row>
    <row r="3" spans="1:15" ht="15.75" customHeight="1" x14ac:dyDescent="0.25">
      <c r="A3" s="67"/>
      <c r="B3" s="64" t="s">
        <v>1</v>
      </c>
      <c r="C3" s="64"/>
      <c r="D3" s="64"/>
      <c r="E3" s="64"/>
      <c r="F3" s="64"/>
      <c r="G3" s="64"/>
      <c r="H3" s="64"/>
      <c r="I3" s="64"/>
      <c r="J3" s="64"/>
      <c r="K3" s="64"/>
      <c r="L3" s="64"/>
      <c r="M3" s="64"/>
      <c r="N3" s="66" t="s">
        <v>38</v>
      </c>
      <c r="O3" s="66"/>
    </row>
    <row r="4" spans="1:15" ht="16.5" customHeight="1" x14ac:dyDescent="0.25">
      <c r="A4" s="67"/>
      <c r="B4" s="64" t="s">
        <v>34</v>
      </c>
      <c r="C4" s="64"/>
      <c r="D4" s="64"/>
      <c r="E4" s="64"/>
      <c r="F4" s="64"/>
      <c r="G4" s="64"/>
      <c r="H4" s="64"/>
      <c r="I4" s="64"/>
      <c r="J4" s="64"/>
      <c r="K4" s="64"/>
      <c r="L4" s="64"/>
      <c r="M4" s="64"/>
      <c r="N4" s="66" t="s">
        <v>39</v>
      </c>
      <c r="O4" s="66"/>
    </row>
    <row r="5" spans="1:15" ht="15" customHeight="1" x14ac:dyDescent="0.25">
      <c r="A5" s="67"/>
      <c r="B5" s="64"/>
      <c r="C5" s="64"/>
      <c r="D5" s="64"/>
      <c r="E5" s="64"/>
      <c r="F5" s="64"/>
      <c r="G5" s="64"/>
      <c r="H5" s="64"/>
      <c r="I5" s="64"/>
      <c r="J5" s="64"/>
      <c r="K5" s="64"/>
      <c r="L5" s="64"/>
      <c r="M5" s="64"/>
      <c r="N5" s="66" t="s">
        <v>36</v>
      </c>
      <c r="O5" s="66"/>
    </row>
    <row r="7" spans="1:15" x14ac:dyDescent="0.25">
      <c r="A7" s="6" t="s">
        <v>37</v>
      </c>
    </row>
    <row r="8" spans="1:15" x14ac:dyDescent="0.25">
      <c r="A8" s="6"/>
    </row>
    <row r="9" spans="1:15" x14ac:dyDescent="0.25">
      <c r="A9" s="7" t="s">
        <v>27</v>
      </c>
    </row>
    <row r="10" spans="1:15" ht="25.5" customHeight="1" x14ac:dyDescent="0.25">
      <c r="A10" s="65" t="s">
        <v>26</v>
      </c>
      <c r="B10" s="65"/>
      <c r="C10" s="8"/>
      <c r="E10" s="9" t="s">
        <v>20</v>
      </c>
      <c r="F10" s="37"/>
      <c r="G10" s="38"/>
      <c r="K10" s="10" t="s">
        <v>15</v>
      </c>
      <c r="L10" s="39"/>
      <c r="M10" s="40"/>
      <c r="N10" s="41"/>
    </row>
    <row r="11" spans="1:15" ht="15.75" thickBot="1" x14ac:dyDescent="0.3">
      <c r="A11" s="8"/>
      <c r="B11" s="8"/>
      <c r="C11" s="8"/>
      <c r="E11" s="11"/>
      <c r="F11" s="11"/>
      <c r="G11" s="11"/>
      <c r="K11" s="12"/>
      <c r="L11" s="13"/>
      <c r="M11" s="13"/>
      <c r="N11" s="13"/>
    </row>
    <row r="12" spans="1:15" ht="30.75" customHeight="1" thickBot="1" x14ac:dyDescent="0.3">
      <c r="A12" s="58" t="s">
        <v>24</v>
      </c>
      <c r="B12" s="59"/>
      <c r="C12" s="14"/>
      <c r="D12" s="34" t="s">
        <v>16</v>
      </c>
      <c r="E12" s="35"/>
      <c r="F12" s="35"/>
      <c r="G12" s="36"/>
      <c r="H12" s="2"/>
      <c r="I12" s="21"/>
      <c r="J12" s="21"/>
      <c r="K12" s="12"/>
    </row>
    <row r="13" spans="1:15" ht="15.75" thickBot="1" x14ac:dyDescent="0.3">
      <c r="A13" s="60"/>
      <c r="B13" s="61"/>
      <c r="C13" s="14"/>
      <c r="D13" s="15"/>
      <c r="E13" s="11"/>
      <c r="F13" s="11"/>
      <c r="G13" s="11"/>
      <c r="K13" s="12"/>
    </row>
    <row r="14" spans="1:15" ht="30" customHeight="1" thickBot="1" x14ac:dyDescent="0.3">
      <c r="A14" s="60"/>
      <c r="B14" s="61"/>
      <c r="C14" s="14"/>
      <c r="D14" s="34" t="s">
        <v>17</v>
      </c>
      <c r="E14" s="35"/>
      <c r="F14" s="35"/>
      <c r="G14" s="36"/>
      <c r="H14" s="2"/>
      <c r="I14" s="21"/>
      <c r="J14" s="21"/>
      <c r="K14" s="12"/>
    </row>
    <row r="15" spans="1:15" ht="18.75" customHeight="1" thickBot="1" x14ac:dyDescent="0.3">
      <c r="A15" s="60"/>
      <c r="B15" s="61"/>
      <c r="C15" s="14"/>
      <c r="E15" s="11"/>
      <c r="F15" s="11"/>
      <c r="G15" s="11"/>
      <c r="K15" s="12"/>
    </row>
    <row r="16" spans="1:15" ht="24" customHeight="1" thickBot="1" x14ac:dyDescent="0.3">
      <c r="A16" s="62"/>
      <c r="B16" s="63"/>
      <c r="C16" s="14"/>
      <c r="D16" s="34" t="s">
        <v>21</v>
      </c>
      <c r="E16" s="35"/>
      <c r="F16" s="35"/>
      <c r="G16" s="36"/>
      <c r="H16" s="2"/>
      <c r="I16" s="21"/>
      <c r="J16" s="21"/>
      <c r="K16" s="12"/>
      <c r="L16" s="13"/>
      <c r="M16" s="13"/>
      <c r="N16" s="13"/>
    </row>
    <row r="17" spans="1:15" x14ac:dyDescent="0.25">
      <c r="A17" s="8"/>
      <c r="B17" s="8"/>
      <c r="C17" s="8"/>
      <c r="E17" s="11"/>
      <c r="F17" s="11"/>
      <c r="G17" s="11"/>
      <c r="K17" s="12"/>
      <c r="L17" s="13"/>
      <c r="M17" s="13"/>
      <c r="N17" s="13"/>
    </row>
    <row r="19" spans="1:15" s="18" customFormat="1" ht="111.75" customHeight="1" x14ac:dyDescent="0.25">
      <c r="A19" s="16" t="s">
        <v>25</v>
      </c>
      <c r="B19" s="16" t="s">
        <v>2</v>
      </c>
      <c r="C19" s="16" t="s">
        <v>18</v>
      </c>
      <c r="D19" s="16" t="s">
        <v>42</v>
      </c>
      <c r="E19" s="16" t="s">
        <v>43</v>
      </c>
      <c r="F19" s="17" t="s">
        <v>3</v>
      </c>
      <c r="G19" s="17" t="s">
        <v>23</v>
      </c>
      <c r="H19" s="17" t="s">
        <v>4</v>
      </c>
      <c r="I19" s="17" t="s">
        <v>29</v>
      </c>
      <c r="J19" s="17" t="s">
        <v>32</v>
      </c>
      <c r="K19" s="17" t="s">
        <v>5</v>
      </c>
      <c r="L19" s="17" t="s">
        <v>6</v>
      </c>
      <c r="M19" s="17" t="s">
        <v>7</v>
      </c>
      <c r="N19" s="17" t="s">
        <v>28</v>
      </c>
      <c r="O19" s="17" t="s">
        <v>8</v>
      </c>
    </row>
    <row r="20" spans="1:15" s="18" customFormat="1" ht="51" customHeight="1" x14ac:dyDescent="0.25">
      <c r="A20" s="68">
        <v>1</v>
      </c>
      <c r="B20" s="30" t="s">
        <v>45</v>
      </c>
      <c r="C20" s="52"/>
      <c r="D20" s="71">
        <v>6391</v>
      </c>
      <c r="E20" s="74">
        <v>0.78</v>
      </c>
      <c r="F20" s="55"/>
      <c r="G20" s="87">
        <v>0</v>
      </c>
      <c r="H20" s="27">
        <f t="shared" ref="H20" si="0">+ROUND(F20*G20,0)</f>
        <v>0</v>
      </c>
      <c r="I20" s="87">
        <v>0</v>
      </c>
      <c r="J20" s="27">
        <f t="shared" ref="J20" si="1">ROUND(F20*I20,0)</f>
        <v>0</v>
      </c>
      <c r="K20" s="27">
        <f t="shared" ref="K20" si="2">ROUND(F20+H20+J20,0)</f>
        <v>0</v>
      </c>
      <c r="L20" s="27">
        <f t="shared" ref="L20" si="3">ROUND(F20*D20,0)</f>
        <v>0</v>
      </c>
      <c r="M20" s="27">
        <f t="shared" ref="M20" si="4">ROUND(L20*G20,0)</f>
        <v>0</v>
      </c>
      <c r="N20" s="27">
        <f t="shared" ref="N20" si="5">ROUND(L20*I20,0)</f>
        <v>0</v>
      </c>
      <c r="O20" s="27">
        <f t="shared" ref="O20" si="6">ROUND(L20+N20+M20,0)</f>
        <v>0</v>
      </c>
    </row>
    <row r="21" spans="1:15" s="18" customFormat="1" x14ac:dyDescent="0.25">
      <c r="A21" s="69"/>
      <c r="B21" s="31"/>
      <c r="C21" s="53"/>
      <c r="D21" s="72"/>
      <c r="E21" s="75"/>
      <c r="F21" s="56"/>
      <c r="G21" s="88"/>
      <c r="H21" s="28"/>
      <c r="I21" s="88"/>
      <c r="J21" s="28"/>
      <c r="K21" s="28"/>
      <c r="L21" s="28"/>
      <c r="M21" s="28"/>
      <c r="N21" s="28"/>
      <c r="O21" s="28"/>
    </row>
    <row r="22" spans="1:15" s="18" customFormat="1" ht="12.75" customHeight="1" x14ac:dyDescent="0.25">
      <c r="A22" s="69"/>
      <c r="B22" s="31"/>
      <c r="C22" s="53"/>
      <c r="D22" s="72"/>
      <c r="E22" s="75"/>
      <c r="F22" s="56"/>
      <c r="G22" s="88"/>
      <c r="H22" s="28"/>
      <c r="I22" s="88"/>
      <c r="J22" s="28"/>
      <c r="K22" s="28"/>
      <c r="L22" s="28"/>
      <c r="M22" s="28"/>
      <c r="N22" s="28"/>
      <c r="O22" s="28"/>
    </row>
    <row r="23" spans="1:15" s="18" customFormat="1" ht="11.25" hidden="1" customHeight="1" x14ac:dyDescent="0.25">
      <c r="A23" s="69"/>
      <c r="B23" s="31"/>
      <c r="C23" s="53"/>
      <c r="D23" s="72"/>
      <c r="E23" s="75"/>
      <c r="F23" s="56"/>
      <c r="G23" s="88"/>
      <c r="H23" s="28"/>
      <c r="I23" s="88"/>
      <c r="J23" s="28"/>
      <c r="K23" s="28"/>
      <c r="L23" s="28"/>
      <c r="M23" s="28"/>
      <c r="N23" s="28"/>
      <c r="O23" s="28"/>
    </row>
    <row r="24" spans="1:15" s="18" customFormat="1" hidden="1" x14ac:dyDescent="0.25">
      <c r="A24" s="70"/>
      <c r="B24" s="32"/>
      <c r="C24" s="54"/>
      <c r="D24" s="73"/>
      <c r="E24" s="76"/>
      <c r="F24" s="57"/>
      <c r="G24" s="89"/>
      <c r="H24" s="29"/>
      <c r="I24" s="89"/>
      <c r="J24" s="29"/>
      <c r="K24" s="29"/>
      <c r="L24" s="29"/>
      <c r="M24" s="29"/>
      <c r="N24" s="29"/>
      <c r="O24" s="29"/>
    </row>
    <row r="25" spans="1:15" s="18" customFormat="1" ht="118.5" customHeight="1" thickBot="1" x14ac:dyDescent="0.3">
      <c r="A25" s="50" t="s">
        <v>44</v>
      </c>
      <c r="B25" s="50"/>
      <c r="C25" s="50"/>
      <c r="D25" s="50"/>
      <c r="E25" s="50"/>
      <c r="F25" s="50"/>
      <c r="G25" s="50"/>
      <c r="H25" s="50"/>
      <c r="I25" s="50"/>
      <c r="J25" s="50"/>
      <c r="K25" s="50"/>
      <c r="L25" s="51"/>
      <c r="M25" s="44" t="s">
        <v>33</v>
      </c>
      <c r="N25" s="44"/>
      <c r="O25" s="23">
        <f>SUMIF(G:G,0%,L:L)</f>
        <v>0</v>
      </c>
    </row>
    <row r="26" spans="1:15" s="18" customFormat="1" ht="39" customHeight="1" thickBot="1" x14ac:dyDescent="0.3">
      <c r="A26" s="85" t="s">
        <v>22</v>
      </c>
      <c r="B26" s="86"/>
      <c r="C26" s="86"/>
      <c r="D26" s="86"/>
      <c r="E26" s="86"/>
      <c r="F26" s="86"/>
      <c r="G26" s="86"/>
      <c r="H26" s="86"/>
      <c r="I26" s="86"/>
      <c r="J26" s="86"/>
      <c r="K26" s="86"/>
      <c r="L26" s="86"/>
      <c r="M26" s="45" t="s">
        <v>9</v>
      </c>
      <c r="N26" s="45"/>
      <c r="O26" s="24">
        <f>SUMIF(G:G,5%,L:L)</f>
        <v>0</v>
      </c>
    </row>
    <row r="27" spans="1:15" s="18" customFormat="1" ht="30" customHeight="1" x14ac:dyDescent="0.25">
      <c r="A27" s="81" t="s">
        <v>40</v>
      </c>
      <c r="B27" s="82"/>
      <c r="C27" s="82"/>
      <c r="D27" s="82"/>
      <c r="E27" s="82"/>
      <c r="F27" s="82"/>
      <c r="G27" s="82"/>
      <c r="H27" s="82"/>
      <c r="I27" s="82"/>
      <c r="J27" s="82"/>
      <c r="K27" s="82"/>
      <c r="L27" s="83"/>
      <c r="M27" s="45" t="s">
        <v>10</v>
      </c>
      <c r="N27" s="45"/>
      <c r="O27" s="24">
        <f>SUMIF(G:G,19%,L:L)</f>
        <v>0</v>
      </c>
    </row>
    <row r="28" spans="1:15" s="18" customFormat="1" ht="30" customHeight="1" x14ac:dyDescent="0.25">
      <c r="A28" s="84"/>
      <c r="B28" s="84"/>
      <c r="C28" s="84"/>
      <c r="D28" s="84"/>
      <c r="E28" s="84"/>
      <c r="F28" s="84"/>
      <c r="G28" s="84"/>
      <c r="H28" s="84"/>
      <c r="I28" s="84"/>
      <c r="J28" s="84"/>
      <c r="K28" s="84"/>
      <c r="L28" s="84"/>
      <c r="M28" s="46" t="s">
        <v>6</v>
      </c>
      <c r="N28" s="47"/>
      <c r="O28" s="25">
        <f>SUM(O25:O27)</f>
        <v>0</v>
      </c>
    </row>
    <row r="29" spans="1:15" s="18" customFormat="1" ht="30" customHeight="1" x14ac:dyDescent="0.25">
      <c r="A29" s="84"/>
      <c r="B29" s="84"/>
      <c r="C29" s="84"/>
      <c r="D29" s="84"/>
      <c r="E29" s="84"/>
      <c r="F29" s="84"/>
      <c r="G29" s="84"/>
      <c r="H29" s="84"/>
      <c r="I29" s="84"/>
      <c r="J29" s="84"/>
      <c r="K29" s="84"/>
      <c r="L29" s="84"/>
      <c r="M29" s="48" t="s">
        <v>11</v>
      </c>
      <c r="N29" s="49"/>
      <c r="O29" s="26">
        <f>ROUND(O26*5%,0)</f>
        <v>0</v>
      </c>
    </row>
    <row r="30" spans="1:15" s="18" customFormat="1" ht="30" customHeight="1" x14ac:dyDescent="0.25">
      <c r="A30" s="84"/>
      <c r="B30" s="84"/>
      <c r="C30" s="84"/>
      <c r="D30" s="84"/>
      <c r="E30" s="84"/>
      <c r="F30" s="84"/>
      <c r="G30" s="84"/>
      <c r="H30" s="84"/>
      <c r="I30" s="84"/>
      <c r="J30" s="84"/>
      <c r="K30" s="84"/>
      <c r="L30" s="84"/>
      <c r="M30" s="48" t="s">
        <v>12</v>
      </c>
      <c r="N30" s="49"/>
      <c r="O30" s="24">
        <f>ROUND(O27*19%,0)</f>
        <v>0</v>
      </c>
    </row>
    <row r="31" spans="1:15" s="18" customFormat="1" ht="30" customHeight="1" x14ac:dyDescent="0.25">
      <c r="A31" s="84"/>
      <c r="B31" s="84"/>
      <c r="C31" s="84"/>
      <c r="D31" s="84"/>
      <c r="E31" s="84"/>
      <c r="F31" s="84"/>
      <c r="G31" s="84"/>
      <c r="H31" s="84"/>
      <c r="I31" s="84"/>
      <c r="J31" s="84"/>
      <c r="K31" s="84"/>
      <c r="L31" s="84"/>
      <c r="M31" s="46" t="s">
        <v>13</v>
      </c>
      <c r="N31" s="47"/>
      <c r="O31" s="25">
        <f>SUM(O29:O30)</f>
        <v>0</v>
      </c>
    </row>
    <row r="32" spans="1:15" s="18" customFormat="1" ht="30" customHeight="1" x14ac:dyDescent="0.25">
      <c r="A32" s="84"/>
      <c r="B32" s="84"/>
      <c r="C32" s="84"/>
      <c r="D32" s="84"/>
      <c r="E32" s="84"/>
      <c r="F32" s="84"/>
      <c r="G32" s="84"/>
      <c r="H32" s="84"/>
      <c r="I32" s="84"/>
      <c r="J32" s="84"/>
      <c r="K32" s="84"/>
      <c r="L32" s="84"/>
      <c r="M32" s="79" t="s">
        <v>31</v>
      </c>
      <c r="N32" s="80"/>
      <c r="O32" s="24">
        <f>SUMIF(I:I,8%,N:N)</f>
        <v>0</v>
      </c>
    </row>
    <row r="33" spans="1:15" s="18" customFormat="1" ht="37.5" customHeight="1" x14ac:dyDescent="0.25">
      <c r="A33" s="84"/>
      <c r="B33" s="84"/>
      <c r="C33" s="84"/>
      <c r="D33" s="84"/>
      <c r="E33" s="84"/>
      <c r="F33" s="84"/>
      <c r="G33" s="84"/>
      <c r="H33" s="84"/>
      <c r="I33" s="84"/>
      <c r="J33" s="84"/>
      <c r="K33" s="84"/>
      <c r="L33" s="84"/>
      <c r="M33" s="77" t="s">
        <v>30</v>
      </c>
      <c r="N33" s="78"/>
      <c r="O33" s="25">
        <f>SUM(O32)</f>
        <v>0</v>
      </c>
    </row>
    <row r="34" spans="1:15" s="18" customFormat="1" ht="44.25" customHeight="1" x14ac:dyDescent="0.25">
      <c r="A34" s="84"/>
      <c r="B34" s="84"/>
      <c r="C34" s="84"/>
      <c r="D34" s="84"/>
      <c r="E34" s="84"/>
      <c r="F34" s="84"/>
      <c r="G34" s="84"/>
      <c r="H34" s="84"/>
      <c r="I34" s="84"/>
      <c r="J34" s="84"/>
      <c r="K34" s="84"/>
      <c r="L34" s="84"/>
      <c r="M34" s="77" t="s">
        <v>14</v>
      </c>
      <c r="N34" s="78"/>
      <c r="O34" s="25">
        <f>+O28+O31+O33</f>
        <v>0</v>
      </c>
    </row>
    <row r="37" spans="1:15" x14ac:dyDescent="0.25">
      <c r="B37" s="22"/>
      <c r="C37" s="22"/>
    </row>
    <row r="38" spans="1:15" x14ac:dyDescent="0.25">
      <c r="B38" s="42"/>
      <c r="C38" s="42"/>
    </row>
    <row r="39" spans="1:15" ht="15.75" thickBot="1" x14ac:dyDescent="0.3">
      <c r="B39" s="43"/>
      <c r="C39" s="43"/>
    </row>
    <row r="40" spans="1:15" x14ac:dyDescent="0.25">
      <c r="B40" s="33" t="s">
        <v>19</v>
      </c>
      <c r="C40" s="33"/>
    </row>
    <row r="42" spans="1:15" x14ac:dyDescent="0.25">
      <c r="A42" s="19" t="s">
        <v>41</v>
      </c>
    </row>
  </sheetData>
  <sheetProtection selectLockedCells="1"/>
  <mergeCells count="45">
    <mergeCell ref="J20:J24"/>
    <mergeCell ref="K20:K24"/>
    <mergeCell ref="L20:L24"/>
    <mergeCell ref="M20:M24"/>
    <mergeCell ref="B2:M2"/>
    <mergeCell ref="B3:M3"/>
    <mergeCell ref="B4:M5"/>
    <mergeCell ref="A10:B10"/>
    <mergeCell ref="N2:O2"/>
    <mergeCell ref="N3:O3"/>
    <mergeCell ref="N4:O4"/>
    <mergeCell ref="N5:O5"/>
    <mergeCell ref="A2:A5"/>
    <mergeCell ref="F10:G10"/>
    <mergeCell ref="L10:N10"/>
    <mergeCell ref="B38:C39"/>
    <mergeCell ref="M25:N25"/>
    <mergeCell ref="M26:N26"/>
    <mergeCell ref="M27:N27"/>
    <mergeCell ref="M28:N28"/>
    <mergeCell ref="M29:N29"/>
    <mergeCell ref="M30:N30"/>
    <mergeCell ref="A25:L25"/>
    <mergeCell ref="C20:C24"/>
    <mergeCell ref="F20:F24"/>
    <mergeCell ref="D12:G12"/>
    <mergeCell ref="A12:B16"/>
    <mergeCell ref="A20:A24"/>
    <mergeCell ref="D20:D24"/>
    <mergeCell ref="N20:N24"/>
    <mergeCell ref="O20:O24"/>
    <mergeCell ref="B20:B24"/>
    <mergeCell ref="B40:C40"/>
    <mergeCell ref="D14:G14"/>
    <mergeCell ref="D16:G16"/>
    <mergeCell ref="E20:E24"/>
    <mergeCell ref="M31:N31"/>
    <mergeCell ref="M34:N34"/>
    <mergeCell ref="M32:N32"/>
    <mergeCell ref="M33:N33"/>
    <mergeCell ref="A27:L34"/>
    <mergeCell ref="A26:L26"/>
    <mergeCell ref="G20:G24"/>
    <mergeCell ref="H20:H24"/>
    <mergeCell ref="I20:I24"/>
  </mergeCells>
  <dataValidations count="1">
    <dataValidation type="whole" allowBlank="1" showInputMessage="1" showErrorMessage="1" sqref="F20">
      <formula1>0</formula1>
      <formula2>100000000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Hoja2!$D$7:$D$9</xm:f>
          </x14:formula1>
          <xm:sqref>G20</xm:sqref>
        </x14:dataValidation>
        <x14:dataValidation type="list" allowBlank="1" showInputMessage="1" showErrorMessage="1">
          <x14:formula1>
            <xm:f>Hoja2!$F$7:$F$8</xm:f>
          </x14:formula1>
          <xm:sqref>I20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7:F10"/>
  <sheetViews>
    <sheetView workbookViewId="0">
      <selection activeCell="F9" sqref="F9"/>
    </sheetView>
  </sheetViews>
  <sheetFormatPr baseColWidth="10" defaultRowHeight="15" x14ac:dyDescent="0.25"/>
  <sheetData>
    <row r="7" spans="4:6" x14ac:dyDescent="0.25">
      <c r="D7" s="1">
        <v>0</v>
      </c>
      <c r="F7" s="20">
        <v>0.08</v>
      </c>
    </row>
    <row r="8" spans="4:6" x14ac:dyDescent="0.25">
      <c r="D8" s="1">
        <v>0.05</v>
      </c>
      <c r="F8" s="1">
        <v>0</v>
      </c>
    </row>
    <row r="9" spans="4:6" x14ac:dyDescent="0.25">
      <c r="D9" s="1">
        <v>0.19</v>
      </c>
    </row>
    <row r="10" spans="4:6" x14ac:dyDescent="0.25">
      <c r="D10" s="1"/>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1" ma:contentTypeDescription="Create a new document." ma:contentTypeScope="" ma:versionID="24e741e755b6ba0df6ce4c8a8553fb73">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1b1c0a40124c27a58424e983c82c30ce"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71AC283-58EC-4E17-AB80-3BA019EA464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64083AE-2A34-40CD-86CF-CD8A8FEF5E61}">
  <ds:schemaRefs>
    <ds:schemaRef ds:uri="http://purl.org/dc/dcmitype/"/>
    <ds:schemaRef ds:uri="http://schemas.microsoft.com/office/2006/documentManagement/types"/>
    <ds:schemaRef ds:uri="632c1e4e-69c6-4d1f-81a1-009441d464e5"/>
    <ds:schemaRef ds:uri="http://purl.org/dc/terms/"/>
    <ds:schemaRef ds:uri="http://schemas.microsoft.com/office/2006/metadata/properties"/>
    <ds:schemaRef ds:uri="http://purl.org/dc/elements/1.1/"/>
    <ds:schemaRef ds:uri="39f7a895-868e-4739-ab10-589c64175fbd"/>
    <ds:schemaRef ds:uri="http://schemas.openxmlformats.org/package/2006/metadata/core-properties"/>
    <ds:schemaRef ds:uri="http://schemas.microsoft.com/office/infopath/2007/PartnerControls"/>
    <ds:schemaRef ds:uri="http://www.w3.org/XML/1998/namespace"/>
  </ds:schemaRefs>
</ds:datastoreItem>
</file>

<file path=customXml/itemProps3.xml><?xml version="1.0" encoding="utf-8"?>
<ds:datastoreItem xmlns:ds="http://schemas.openxmlformats.org/officeDocument/2006/customXml" ds:itemID="{8145DBBF-B832-423F-936B-1E71F3349BA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JOSE JAVIER SARMEINTO</cp:lastModifiedBy>
  <cp:lastPrinted>2022-01-27T18:55:46Z</cp:lastPrinted>
  <dcterms:created xsi:type="dcterms:W3CDTF">2017-04-28T13:22:52Z</dcterms:created>
  <dcterms:modified xsi:type="dcterms:W3CDTF">2023-01-30T23:09:46Z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