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CARPETAS COMPRAS I PA  2023\COMPRAS\INVERSION\FA-CD-023 INVESTIGACION\4. CRONOGRAMA\"/>
    </mc:Choice>
  </mc:AlternateContent>
  <bookViews>
    <workbookView xWindow="0" yWindow="0" windowWidth="20490" windowHeight="7650"/>
  </bookViews>
  <sheets>
    <sheet name="Cotización" sheetId="1" r:id="rId1"/>
    <sheet name="Hoja2" sheetId="2" state="hidden" r:id="rId2"/>
  </sheets>
  <definedNames>
    <definedName name="_xlnm.Print_Area" localSheetId="0">Cotización!$A$1:$O$45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l="1"/>
  <c r="L20" i="1"/>
  <c r="M20" i="1" s="1"/>
  <c r="O29" i="1"/>
  <c r="O32" i="1" s="1"/>
  <c r="N20" i="1" l="1"/>
  <c r="O20" i="1" s="1"/>
  <c r="K20" i="1"/>
  <c r="O35" i="1"/>
  <c r="O28" i="1"/>
  <c r="O36" i="1" l="1"/>
  <c r="O30" i="1" l="1"/>
  <c r="O33" i="1" l="1"/>
  <c r="O34" i="1" s="1"/>
  <c r="O31" i="1"/>
  <c r="O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<sst xmlns="http://schemas.openxmlformats.org/spreadsheetml/2006/main" count="61" uniqueCount="53">
  <si>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</si>
  <si>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</si>
  <si>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</si>
  <si>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</si>
  <si>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</si>
  <si>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</si>
  <si>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</si>
  <si>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</si>
  <si>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</si>
  <si>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</si>
  <si>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</si>
  <si>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</si>
  <si>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</si>
  <si>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</si>
  <si>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</si>
  <si>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</si>
  <si>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</si>
  <si>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</si>
  <si>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</si>
  <si>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</si>
  <si>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</si>
  <si>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</si>
  <si>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</si>
  <si>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</si>
  <si>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</si>
  <si>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</si>
  <si>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</si>
  <si>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</si>
  <si>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</si>
  <si>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</si>
  <si>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</si>
  <si>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</si>
  <si>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</si>
  <si>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</si>
  <si>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</si>
  <si>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</si>
  <si>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</si>
  <si>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</si>
  <si>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</si>
  <si>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</si>
  <si>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</si>
  <si>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</si>
  <si>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</si>
  <si>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</si>
  <si>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</si>
  <si>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Breaker 16 Amperes DC Siemens 72 Voltios</t>
  </si>
  <si>
    <t>Breaker 63 Amperes DC Siemens 72 Voltios</t>
  </si>
  <si>
    <t>Kit Cable Baterías para 12V 1 Serie AWG N°6</t>
  </si>
  <si>
    <t>Inversor Cargador 1KVA Powest 110VAC 12VDC</t>
  </si>
  <si>
    <t>Caja Fusible tipo Riel con Fusible 15A 1000V DC</t>
  </si>
  <si>
    <t>Kit Cable Fotovoltaico 15mts 6mm conector en 1 extremo</t>
  </si>
  <si>
    <t>Batería de Gel 120Ah 12V Tb Plus</t>
  </si>
  <si>
    <t>Panel Solar 120 Watts Monocristalino Restarsolar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</si>
</sst>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abSelected="1" zoomScale="112" zoomScaleNormal="112"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9"/>
      <c r="J12" s="29"/>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246.75" customHeight="1" x14ac:dyDescent="0.25">
      <c r="A20" s="31">
        <v>1</v>
      </c>
      <c r="B20" s="24" t="s">
        <v>45</v>
      </c>
      <c r="C20" s="32"/>
      <c r="D20" s="25">
        <v>1</v>
      </c>
      <c r="E20" s="33" t="s">
        <v>44</v>
      </c>
      <c r="F20" s="35"/>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246.75" customHeight="1" x14ac:dyDescent="0.25">
      <c r="A21" s="31">
        <v>2</v>
      </c>
      <c r="B21" s="24" t="s">
        <v>46</v>
      </c>
      <c r="C21" s="32"/>
      <c r="D21" s="25">
        <v>1</v>
      </c>
      <c r="E21" s="33" t="s">
        <v>44</v>
      </c>
      <c r="F21" s="35"/>
      <c r="G21" s="28"/>
      <c r="H21" s="1"/>
      <c r="I21" s="28"/>
      <c r="J21" s="1"/>
      <c r="K21" s="1"/>
      <c r="L21" s="1"/>
      <c r="M21" s="1"/>
      <c r="N21" s="1"/>
      <c r="O21" s="2"/>
    </row>
    <row r="22" spans="1:15" s="23" customFormat="1" ht="246.75" customHeight="1" x14ac:dyDescent="0.25">
      <c r="A22" s="31">
        <v>3</v>
      </c>
      <c r="B22" s="24" t="s">
        <v>47</v>
      </c>
      <c r="C22" s="32"/>
      <c r="D22" s="25">
        <v>1</v>
      </c>
      <c r="E22" s="33" t="s">
        <v>44</v>
      </c>
      <c r="F22" s="35"/>
      <c r="G22" s="28"/>
      <c r="H22" s="1"/>
      <c r="I22" s="28"/>
      <c r="J22" s="1"/>
      <c r="K22" s="1"/>
      <c r="L22" s="1"/>
      <c r="M22" s="1"/>
      <c r="N22" s="1"/>
      <c r="O22" s="2"/>
    </row>
    <row r="23" spans="1:15" s="23" customFormat="1" ht="246.75" customHeight="1" x14ac:dyDescent="0.25">
      <c r="A23" s="31">
        <v>4</v>
      </c>
      <c r="B23" s="24" t="s">
        <v>48</v>
      </c>
      <c r="C23" s="32"/>
      <c r="D23" s="25">
        <v>1</v>
      </c>
      <c r="E23" s="33" t="s">
        <v>44</v>
      </c>
      <c r="F23" s="35"/>
      <c r="G23" s="28"/>
      <c r="H23" s="1"/>
      <c r="I23" s="28"/>
      <c r="J23" s="1"/>
      <c r="K23" s="1"/>
      <c r="L23" s="1"/>
      <c r="M23" s="1"/>
      <c r="N23" s="1"/>
      <c r="O23" s="2"/>
    </row>
    <row r="24" spans="1:15" s="23" customFormat="1" ht="246.75" customHeight="1" x14ac:dyDescent="0.25">
      <c r="A24" s="31">
        <v>5</v>
      </c>
      <c r="B24" s="24" t="s">
        <v>49</v>
      </c>
      <c r="C24" s="32"/>
      <c r="D24" s="25">
        <v>1</v>
      </c>
      <c r="E24" s="33" t="s">
        <v>44</v>
      </c>
      <c r="F24" s="35"/>
      <c r="G24" s="28"/>
      <c r="H24" s="1"/>
      <c r="I24" s="28"/>
      <c r="J24" s="1"/>
      <c r="K24" s="1"/>
      <c r="L24" s="1"/>
      <c r="M24" s="1"/>
      <c r="N24" s="1"/>
      <c r="O24" s="2"/>
    </row>
    <row r="25" spans="1:15" s="23" customFormat="1" ht="246.75" customHeight="1" x14ac:dyDescent="0.25">
      <c r="A25" s="31">
        <v>6</v>
      </c>
      <c r="B25" s="24" t="s">
        <v>50</v>
      </c>
      <c r="C25" s="32"/>
      <c r="D25" s="25">
        <v>1</v>
      </c>
      <c r="E25" s="33" t="s">
        <v>44</v>
      </c>
      <c r="F25" s="35"/>
      <c r="G25" s="28"/>
      <c r="H25" s="1"/>
      <c r="I25" s="28"/>
      <c r="J25" s="1"/>
      <c r="K25" s="1"/>
      <c r="L25" s="1"/>
      <c r="M25" s="1"/>
      <c r="N25" s="1"/>
      <c r="O25" s="2"/>
    </row>
    <row r="26" spans="1:15" s="23" customFormat="1" ht="246.75" customHeight="1" x14ac:dyDescent="0.25">
      <c r="A26" s="31">
        <v>7</v>
      </c>
      <c r="B26" s="24" t="s">
        <v>51</v>
      </c>
      <c r="C26" s="32"/>
      <c r="D26" s="25">
        <v>1</v>
      </c>
      <c r="E26" s="33" t="s">
        <v>44</v>
      </c>
      <c r="F26" s="35"/>
      <c r="G26" s="28"/>
      <c r="H26" s="1"/>
      <c r="I26" s="28"/>
      <c r="J26" s="1"/>
      <c r="K26" s="1"/>
      <c r="L26" s="1"/>
      <c r="M26" s="1"/>
      <c r="N26" s="1"/>
      <c r="O26" s="2"/>
    </row>
    <row r="27" spans="1:15" s="23" customFormat="1" ht="246.75" customHeight="1" x14ac:dyDescent="0.25">
      <c r="A27" s="31">
        <v>8</v>
      </c>
      <c r="B27" s="24" t="s">
        <v>52</v>
      </c>
      <c r="C27" s="32"/>
      <c r="D27" s="25">
        <v>3</v>
      </c>
      <c r="E27" s="33" t="s">
        <v>44</v>
      </c>
      <c r="F27" s="35"/>
      <c r="G27" s="28"/>
      <c r="H27" s="1"/>
      <c r="I27" s="28"/>
      <c r="J27" s="1"/>
      <c r="K27" s="1"/>
      <c r="L27" s="1"/>
      <c r="M27" s="1"/>
      <c r="N27" s="1"/>
      <c r="O27" s="2"/>
    </row>
    <row r="28" spans="1:15" s="23" customFormat="1" ht="42" customHeight="1" thickBot="1" x14ac:dyDescent="0.25">
      <c r="A28" s="19"/>
      <c r="B28" s="54"/>
      <c r="C28" s="54"/>
      <c r="D28" s="54"/>
      <c r="E28" s="54"/>
      <c r="F28" s="54"/>
      <c r="G28" s="54"/>
      <c r="H28" s="54"/>
      <c r="I28" s="54"/>
      <c r="J28" s="54"/>
      <c r="K28" s="54"/>
      <c r="L28" s="54"/>
      <c r="M28" s="55" t="s">
        <v>35</v>
      </c>
      <c r="N28" s="55"/>
      <c r="O28" s="30">
        <f>SUMIF(G:G,0%,L:L)</f>
        <v>0</v>
      </c>
    </row>
    <row r="29" spans="1:15" s="23" customFormat="1" ht="39" customHeight="1" thickBot="1" x14ac:dyDescent="0.25">
      <c r="A29" s="40" t="s">
        <v>24</v>
      </c>
      <c r="B29" s="41"/>
      <c r="C29" s="41"/>
      <c r="D29" s="41"/>
      <c r="E29" s="41"/>
      <c r="F29" s="41"/>
      <c r="G29" s="41"/>
      <c r="H29" s="41"/>
      <c r="I29" s="41"/>
      <c r="J29" s="41"/>
      <c r="K29" s="41"/>
      <c r="L29" s="41"/>
      <c r="M29" s="56" t="s">
        <v>10</v>
      </c>
      <c r="N29" s="56"/>
      <c r="O29" s="4">
        <f>SUMIF(G:G,5%,L:L)</f>
        <v>0</v>
      </c>
    </row>
    <row r="30" spans="1:15" s="23" customFormat="1" ht="30" customHeight="1" x14ac:dyDescent="0.2">
      <c r="A30" s="36" t="s">
        <v>42</v>
      </c>
      <c r="B30" s="37"/>
      <c r="C30" s="37"/>
      <c r="D30" s="37"/>
      <c r="E30" s="37"/>
      <c r="F30" s="37"/>
      <c r="G30" s="37"/>
      <c r="H30" s="37"/>
      <c r="I30" s="37"/>
      <c r="J30" s="37"/>
      <c r="K30" s="37"/>
      <c r="L30" s="38"/>
      <c r="M30" s="56" t="s">
        <v>11</v>
      </c>
      <c r="N30" s="56"/>
      <c r="O30" s="4">
        <f>SUMIF(G:G,19%,L:L)</f>
        <v>0</v>
      </c>
    </row>
    <row r="31" spans="1:15" s="23" customFormat="1" ht="30" customHeight="1" x14ac:dyDescent="0.2">
      <c r="A31" s="39"/>
      <c r="B31" s="39"/>
      <c r="C31" s="39"/>
      <c r="D31" s="39"/>
      <c r="E31" s="39"/>
      <c r="F31" s="39"/>
      <c r="G31" s="39"/>
      <c r="H31" s="39"/>
      <c r="I31" s="39"/>
      <c r="J31" s="39"/>
      <c r="K31" s="39"/>
      <c r="L31" s="39"/>
      <c r="M31" s="57" t="s">
        <v>7</v>
      </c>
      <c r="N31" s="58"/>
      <c r="O31" s="5">
        <f>SUM(O28:O30)</f>
        <v>0</v>
      </c>
    </row>
    <row r="32" spans="1:15" s="23" customFormat="1" ht="30" customHeight="1" x14ac:dyDescent="0.2">
      <c r="A32" s="39"/>
      <c r="B32" s="39"/>
      <c r="C32" s="39"/>
      <c r="D32" s="39"/>
      <c r="E32" s="39"/>
      <c r="F32" s="39"/>
      <c r="G32" s="39"/>
      <c r="H32" s="39"/>
      <c r="I32" s="39"/>
      <c r="J32" s="39"/>
      <c r="K32" s="39"/>
      <c r="L32" s="39"/>
      <c r="M32" s="59" t="s">
        <v>12</v>
      </c>
      <c r="N32" s="60"/>
      <c r="O32" s="6">
        <f>ROUND(O29*5%,0)</f>
        <v>0</v>
      </c>
    </row>
    <row r="33" spans="1:15" s="23" customFormat="1" ht="30" customHeight="1" x14ac:dyDescent="0.2">
      <c r="A33" s="39"/>
      <c r="B33" s="39"/>
      <c r="C33" s="39"/>
      <c r="D33" s="39"/>
      <c r="E33" s="39"/>
      <c r="F33" s="39"/>
      <c r="G33" s="39"/>
      <c r="H33" s="39"/>
      <c r="I33" s="39"/>
      <c r="J33" s="39"/>
      <c r="K33" s="39"/>
      <c r="L33" s="39"/>
      <c r="M33" s="59" t="s">
        <v>13</v>
      </c>
      <c r="N33" s="60"/>
      <c r="O33" s="4">
        <f>ROUND(O30*19%,0)</f>
        <v>0</v>
      </c>
    </row>
    <row r="34" spans="1:15" s="23" customFormat="1" ht="30" customHeight="1" x14ac:dyDescent="0.2">
      <c r="A34" s="39"/>
      <c r="B34" s="39"/>
      <c r="C34" s="39"/>
      <c r="D34" s="39"/>
      <c r="E34" s="39"/>
      <c r="F34" s="39"/>
      <c r="G34" s="39"/>
      <c r="H34" s="39"/>
      <c r="I34" s="39"/>
      <c r="J34" s="39"/>
      <c r="K34" s="39"/>
      <c r="L34" s="39"/>
      <c r="M34" s="57" t="s">
        <v>14</v>
      </c>
      <c r="N34" s="58"/>
      <c r="O34" s="5">
        <f>SUM(O32:O33)</f>
        <v>0</v>
      </c>
    </row>
    <row r="35" spans="1:15" s="23" customFormat="1" ht="30" customHeight="1" x14ac:dyDescent="0.2">
      <c r="A35" s="39"/>
      <c r="B35" s="39"/>
      <c r="C35" s="39"/>
      <c r="D35" s="39"/>
      <c r="E35" s="39"/>
      <c r="F35" s="39"/>
      <c r="G35" s="39"/>
      <c r="H35" s="39"/>
      <c r="I35" s="39"/>
      <c r="J35" s="39"/>
      <c r="K35" s="39"/>
      <c r="L35" s="39"/>
      <c r="M35" s="71" t="s">
        <v>33</v>
      </c>
      <c r="N35" s="72"/>
      <c r="O35" s="4">
        <f>SUMIF(I:I,8%,N:N)</f>
        <v>0</v>
      </c>
    </row>
    <row r="36" spans="1:15" s="23" customFormat="1" ht="37.5" customHeight="1" x14ac:dyDescent="0.2">
      <c r="A36" s="39"/>
      <c r="B36" s="39"/>
      <c r="C36" s="39"/>
      <c r="D36" s="39"/>
      <c r="E36" s="39"/>
      <c r="F36" s="39"/>
      <c r="G36" s="39"/>
      <c r="H36" s="39"/>
      <c r="I36" s="39"/>
      <c r="J36" s="39"/>
      <c r="K36" s="39"/>
      <c r="L36" s="39"/>
      <c r="M36" s="69" t="s">
        <v>32</v>
      </c>
      <c r="N36" s="70"/>
      <c r="O36" s="5">
        <f>SUM(O35)</f>
        <v>0</v>
      </c>
    </row>
    <row r="37" spans="1:15" s="23" customFormat="1" ht="44.25" customHeight="1" x14ac:dyDescent="0.2">
      <c r="A37" s="39"/>
      <c r="B37" s="39"/>
      <c r="C37" s="39"/>
      <c r="D37" s="39"/>
      <c r="E37" s="39"/>
      <c r="F37" s="39"/>
      <c r="G37" s="39"/>
      <c r="H37" s="39"/>
      <c r="I37" s="39"/>
      <c r="J37" s="39"/>
      <c r="K37" s="39"/>
      <c r="L37" s="39"/>
      <c r="M37" s="69" t="s">
        <v>15</v>
      </c>
      <c r="N37" s="70"/>
      <c r="O37" s="5">
        <f>+O31+O34+O36</f>
        <v>0</v>
      </c>
    </row>
    <row r="41" spans="1:15" x14ac:dyDescent="0.25">
      <c r="B41" s="52"/>
      <c r="C41" s="52"/>
    </row>
    <row r="42" spans="1:15" ht="15.75" thickBot="1" x14ac:dyDescent="0.3">
      <c r="B42" s="53"/>
      <c r="C42" s="53"/>
    </row>
    <row r="43" spans="1:15" x14ac:dyDescent="0.25">
      <c r="B43" s="43" t="s">
        <v>20</v>
      </c>
      <c r="C43" s="43"/>
    </row>
    <row r="45" spans="1:15" x14ac:dyDescent="0.25">
      <c r="A45" s="26" t="s">
        <v>43</v>
      </c>
    </row>
    <row r="46" spans="1:15" x14ac:dyDescent="0.25">
      <c r="I46" s="34"/>
    </row>
  </sheetData>
  <sheetProtection algorithmName="SHA-512" hashValue="fq9ylyKy7IVzd5F6sXHpWM3RXK2nWGnXt0Fn5PN7ew5mUUYIRlYFgTb4LMvMeohfjvc4Ak0SQQxkewyqUxZFsw==" saltValue="pW/vsSatz3mDvK0aImY1lA==" spinCount="100000" sheet="1" selectLockedCells="1"/>
  <mergeCells count="30">
    <mergeCell ref="M34:N34"/>
    <mergeCell ref="M37:N37"/>
    <mergeCell ref="M35:N35"/>
    <mergeCell ref="M36:N36"/>
    <mergeCell ref="N2:O2"/>
    <mergeCell ref="N3:O3"/>
    <mergeCell ref="N4:O4"/>
    <mergeCell ref="N5:O5"/>
    <mergeCell ref="A2:A5"/>
    <mergeCell ref="D12:G12"/>
    <mergeCell ref="A12:B16"/>
    <mergeCell ref="B2:M2"/>
    <mergeCell ref="B3:M3"/>
    <mergeCell ref="B4:M5"/>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s>
  <dataValidations count="1">
    <dataValidation type="whole" allowBlank="1" showInputMessage="1" showErrorMessage="1" sqref="F20:F2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G20:G27</xm:sqref>
        </x14:dataValidation>
        <x14:dataValidation type="list" allowBlank="1" showInputMessage="1" showErrorMessage="1">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8e2a4ddb-55b4-4487-b2cb-514bc0fbe095"/>
    <ds:schemaRef ds:uri="http://purl.org/dc/dcmitype/"/>
    <ds:schemaRef ds:uri="f77f2dd4-ab50-435b-ab4d-6167261064db"/>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YULEICA PAOLA LEON GOMEZ</cp:lastModifiedBy>
  <cp:lastPrinted>2022-01-27T18:55:46Z</cp:lastPrinted>
  <dcterms:created xsi:type="dcterms:W3CDTF">2017-04-28T13:22:52Z</dcterms:created>
  <dcterms:modified xsi:type="dcterms:W3CDTF">2023-09-21T16:29:40Z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