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77 REACTIVOS/"/>
    </mc:Choice>
  </mc:AlternateContent>
  <xr:revisionPtr revIDLastSave="307" documentId="11_5CC0905083691DCA3BD5D40FC6C1D6DD34622F8C" xr6:coauthVersionLast="47" xr6:coauthVersionMax="47" xr10:uidLastSave="{5FEC159F-C871-48BB-A16A-6E4F4528653F}"/>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20" i="1"/>
  <c r="J20" i="1"/>
  <c r="L20" i="1"/>
  <c r="M20" i="1" s="1"/>
  <c r="O98" i="1"/>
  <c r="O101" i="1" s="1"/>
  <c r="N20" i="1" l="1"/>
  <c r="O20" i="1" s="1"/>
  <c r="K20" i="1"/>
  <c r="O104" i="1"/>
  <c r="O97" i="1"/>
  <c r="O105" i="1" l="1"/>
  <c r="O99" i="1" l="1"/>
  <c r="O102" i="1" l="1"/>
  <c r="O103" i="1" s="1"/>
  <c r="O100" i="1"/>
  <c r="O1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<sst xmlns="http://schemas.openxmlformats.org/spreadsheetml/2006/main" count="199" uniqueCount="127">
  <si>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</si>
  <si>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</si>
  <si>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</si>
  <si>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</si>
  <si>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</si>
  <si>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</si>
  <si>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</si>
  <si>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</si>
  <si>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</si>
  <si>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</si>
  <si>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</si>
  <si>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</si>
  <si>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</si>
  <si>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</si>
  <si>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</si>
  <si>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</si>
  <si>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</si>
  <si>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</si>
  <si>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</si>
  <si>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</si>
  <si>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</si>
  <si>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</si>
  <si>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</si>
  <si>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</si>
  <si>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</si>
  <si>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</si>
  <si>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</si>
  <si>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</si>
  <si>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</si>
  <si>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</si>
  <si>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</si>
  <si>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</si>
  <si>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</si>
  <si>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</si>
  <si>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</si>
  <si>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</si>
  <si>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</si>
  <si>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</si>
  <si>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</si>
  <si>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</si>
  <si>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</si>
  <si>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</si>
  <si>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</si>
  <si>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</si>
  <si>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Hidroxido de Sodio (NaOH) grado analitico en lentejas  x 1 Kg</t>
  </si>
  <si>
    <t>Nitrato de Plata (AgNO3) G. Ac. X 50 gramos</t>
  </si>
  <si>
    <t>Acido Sulfurico concentrado 96% x Litro</t>
  </si>
  <si>
    <t>Acido Nitrico concentrado x Litro</t>
  </si>
  <si>
    <t> Acido Fosforico concentrado x Litro</t>
  </si>
  <si>
    <t>Acido Tricloroacetico x 1000gramos</t>
  </si>
  <si>
    <t>Dióxido de silicio (silica gel)  x 1 kg</t>
  </si>
  <si>
    <t>UREA x1 kg</t>
  </si>
  <si>
    <t>Cloruro de mercurio x 250 gramos</t>
  </si>
  <si>
    <t>Nitrito de sodio x 500 gramos</t>
  </si>
  <si>
    <t>Acido Oxalico x 500 gramos</t>
  </si>
  <si>
    <t>O-Nitroanilina x 500gramos</t>
  </si>
  <si>
    <t>Dicromato de potasio x 1 kilogramo</t>
  </si>
  <si>
    <t>Acido Borico analitico  x 1 kilogramo</t>
  </si>
  <si>
    <t>Tabletas Catalizador Kjeldahl x frasco de 100 unidades</t>
  </si>
  <si>
    <t>Sodio Lauril Sulfato (DODECILO) x kilogramo</t>
  </si>
  <si>
    <t>N- CETIL, N.N.N TRIMETIL AMONIO BROMURO x kilogramo</t>
  </si>
  <si>
    <t>Cloruro de sodio x kilogramo</t>
  </si>
  <si>
    <t>Ureasa RA x 10 gramos</t>
  </si>
  <si>
    <t>Albumina suero bovina-BSA x 100gramos</t>
  </si>
  <si>
    <t>Reactivo de biuret x Litro</t>
  </si>
  <si>
    <t>Acetona analítica x 1 Litro</t>
  </si>
  <si>
    <t>Permanganato de potasio x kilogramo</t>
  </si>
  <si>
    <t>Peroxido de hidrogeno AL 30% x Litro</t>
  </si>
  <si>
    <t>Tetraborato de sodio x 1 Kg</t>
  </si>
  <si>
    <t>Eter etilico RA x 1 Litro</t>
  </si>
  <si>
    <t>Agar papa dextrosa x 500 gramos</t>
  </si>
  <si>
    <t>Kinetina, 99% (6 Furfurilaminopurina) x 1 gramo</t>
  </si>
  <si>
    <t>Formol 37% X 1 Litro</t>
  </si>
  <si>
    <t>Etilenglicol x litro</t>
  </si>
  <si>
    <t>Verde bromocrezol X 5 gramos</t>
  </si>
  <si>
    <t>Rojo metilo X 5 gramos</t>
  </si>
  <si>
    <t>Bromuro de cetil trimetilamonio x 1 kg</t>
  </si>
  <si>
    <t>Acido clorhidrico AL 37% RA concentrado x 1 litro</t>
  </si>
  <si>
    <t>EDTA sal disodico X 1 kg</t>
  </si>
  <si>
    <t>Fosfato de sodio Dibasico anhidro X 500 gramos</t>
  </si>
  <si>
    <t>Carbon activado x 1 kg</t>
  </si>
  <si>
    <t>Amonio Sulfato RPE-ACS-ISO p/analisis x 1 kg</t>
  </si>
  <si>
    <t>Bario Cloruro RE-PURO 2-Hidrato x 1 Kg</t>
  </si>
  <si>
    <t>CALCIO CLORURO SECO GRANULADO 2-4 MM RE-PURO x 1 kg</t>
  </si>
  <si>
    <t>AMONIO HIDROXIDO RA 30% ACS x 1 Litro</t>
  </si>
  <si>
    <t>Alcohol Sec-Butilico RPE (2-Butanol) x 1 Litro</t>
  </si>
  <si>
    <t>Bicarbonato de sodio X 1 kg</t>
  </si>
  <si>
    <t>Citrato de sodio X 1 Kg</t>
  </si>
  <si>
    <t>Acido lactico x 1 litro</t>
  </si>
  <si>
    <t>Potasio Cloruro X 1 kg</t>
  </si>
  <si>
    <t>Plomo (II) Acetato 3 Hidrato x 500 gramos</t>
  </si>
  <si>
    <t>Plomo II Nitrato x 500 gramos</t>
  </si>
  <si>
    <t>Potasio Bromuro x 500 gramos</t>
  </si>
  <si>
    <t>Potasio Carbonato Anhidro x 500 gramos</t>
  </si>
  <si>
    <t>potasio Clorato x 500 gramos</t>
  </si>
  <si>
    <t>Sio ferricianuro (Hexacianoferrato) X 100 gramos</t>
  </si>
  <si>
    <t>Potasio Nitrato x 500 gramos</t>
  </si>
  <si>
    <t>Amonio molibdato x 250 gramos</t>
  </si>
  <si>
    <t>Amonio oxalato 99 % x 500 gramos</t>
  </si>
  <si>
    <t>Aluminio hidroxido en polvo x 1 kg</t>
  </si>
  <si>
    <t>Acido nitrico 65% RA X 1 litro</t>
  </si>
  <si>
    <t>Alcohol n-amilico x a litro</t>
  </si>
  <si>
    <t>Aluminio cloruro anhidro 99% x 250 gramos</t>
  </si>
  <si>
    <t>Aluminio cloruro heptahidratado x 500g</t>
  </si>
  <si>
    <t>Amonio cloruro x 500 gramos</t>
  </si>
  <si>
    <t>Acetilo cloruro 98% x 500 ml</t>
  </si>
  <si>
    <t>Amonio acetato x 500gramos</t>
  </si>
  <si>
    <t>Alcohol Isobutilico x 2.5 litros</t>
  </si>
  <si>
    <t>Dimetilsulfoxido (DMSO) 99.9% X 500 ml</t>
  </si>
  <si>
    <t>ALCOHOL ETILICO 96% x litro </t>
  </si>
  <si>
    <t>Alcohol antiseptico 70% x 4000 ml</t>
  </si>
  <si>
    <t>Acido giberelico al 90% x 10g</t>
  </si>
  <si>
    <t>Reactivo catalizador Kjeldhal para determinar nitrogeno total x 1KG</t>
  </si>
  <si>
    <t>VAINILLINA x 100gramos</t>
  </si>
  <si>
    <t>SDS-dodecil sulfato de sodio x kilogramo</t>
  </si>
  <si>
    <t>Glicerol x litro</t>
  </si>
  <si>
    <t>Anhídrido acético por Litro</t>
  </si>
  <si>
    <t>Ácido tánico por 500mL</t>
  </si>
  <si>
    <t>Potasio Cromato x 500 gramos</t>
  </si>
  <si>
    <t>potasio Hidroxido X 1 kg</t>
  </si>
  <si>
    <t>Etanol Absoluto RA x 1 galon</t>
  </si>
  <si>
    <t>KILOGRAMO</t>
  </si>
  <si>
    <t>GRAMOS</t>
  </si>
  <si>
    <t>LITROS</t>
  </si>
  <si>
    <t>FRASCO</t>
  </si>
  <si>
    <t>MILILITRO</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</si>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</sst>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6" xfId="0" applyFont="1" applyBorder="1" applyAlignment="1">
      <alignment wrapText="1"/>
    </xf>
    <xf numFmtId="0" fontId="1" fillId="0" borderId="26" xfId="0" applyFont="1" applyBorder="1" applyAlignment="1">
      <alignment horizontal="center"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4"/>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0"/>
      <c r="B2" s="50" t="s">
        <v>0</v>
      </c>
      <c r="C2" s="50"/>
      <c r="D2" s="50"/>
      <c r="E2" s="50"/>
      <c r="F2" s="50"/>
      <c r="G2" s="50"/>
      <c r="H2" s="50"/>
      <c r="I2" s="50"/>
      <c r="J2" s="50"/>
      <c r="K2" s="50"/>
      <c r="L2" s="50"/>
      <c r="M2" s="50"/>
      <c r="N2" s="39" t="s">
        <v>37</v>
      </c>
      <c r="O2" s="39"/>
    </row>
    <row r="3" spans="1:15" ht="15.75" customHeight="1" x14ac:dyDescent="0.25">
      <c r="A3" s="40"/>
      <c r="B3" s="50" t="s">
        <v>1</v>
      </c>
      <c r="C3" s="50"/>
      <c r="D3" s="50"/>
      <c r="E3" s="50"/>
      <c r="F3" s="50"/>
      <c r="G3" s="50"/>
      <c r="H3" s="50"/>
      <c r="I3" s="50"/>
      <c r="J3" s="50"/>
      <c r="K3" s="50"/>
      <c r="L3" s="50"/>
      <c r="M3" s="50"/>
      <c r="N3" s="39" t="s">
        <v>40</v>
      </c>
      <c r="O3" s="39"/>
    </row>
    <row r="4" spans="1:15" ht="16.5" customHeight="1" x14ac:dyDescent="0.25">
      <c r="A4" s="40"/>
      <c r="B4" s="50" t="s">
        <v>36</v>
      </c>
      <c r="C4" s="50"/>
      <c r="D4" s="50"/>
      <c r="E4" s="50"/>
      <c r="F4" s="50"/>
      <c r="G4" s="50"/>
      <c r="H4" s="50"/>
      <c r="I4" s="50"/>
      <c r="J4" s="50"/>
      <c r="K4" s="50"/>
      <c r="L4" s="50"/>
      <c r="M4" s="50"/>
      <c r="N4" s="39" t="s">
        <v>41</v>
      </c>
      <c r="O4" s="39"/>
    </row>
    <row r="5" spans="1:15" ht="15" customHeight="1" x14ac:dyDescent="0.25">
      <c r="A5" s="40"/>
      <c r="B5" s="50"/>
      <c r="C5" s="50"/>
      <c r="D5" s="50"/>
      <c r="E5" s="50"/>
      <c r="F5" s="50"/>
      <c r="G5" s="50"/>
      <c r="H5" s="50"/>
      <c r="I5" s="50"/>
      <c r="J5" s="50"/>
      <c r="K5" s="50"/>
      <c r="L5" s="50"/>
      <c r="M5" s="50"/>
      <c r="N5" s="39" t="s">
        <v>38</v>
      </c>
      <c r="O5" s="39"/>
    </row>
    <row r="7" spans="1:15" x14ac:dyDescent="0.25">
      <c r="A7" s="11" t="s">
        <v>39</v>
      </c>
    </row>
    <row r="8" spans="1:15" x14ac:dyDescent="0.25">
      <c r="A8" s="11"/>
    </row>
    <row r="9" spans="1:15" x14ac:dyDescent="0.25">
      <c r="A9" s="12" t="s">
        <v>29</v>
      </c>
    </row>
    <row r="10" spans="1:15" ht="25.5" customHeight="1" x14ac:dyDescent="0.25">
      <c r="A10" s="57" t="s">
        <v>28</v>
      </c>
      <c r="B10" s="57"/>
      <c r="C10" s="13"/>
      <c r="E10" s="14" t="s">
        <v>21</v>
      </c>
      <c r="F10" s="59"/>
      <c r="G10" s="60"/>
      <c r="K10" s="15" t="s">
        <v>16</v>
      </c>
      <c r="L10" s="61"/>
      <c r="M10" s="62"/>
      <c r="N10" s="63"/>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6"/>
      <c r="J12" s="26"/>
      <c r="K12" s="17"/>
    </row>
    <row r="13" spans="1:15" ht="15.75" thickBot="1" x14ac:dyDescent="0.3">
      <c r="A13" s="46"/>
      <c r="B13" s="47"/>
      <c r="C13" s="19"/>
      <c r="D13" s="18"/>
      <c r="E13" s="16"/>
      <c r="F13" s="16"/>
      <c r="G13" s="16"/>
      <c r="K13" s="17"/>
    </row>
    <row r="14" spans="1:15" ht="30" customHeight="1" thickBot="1" x14ac:dyDescent="0.3">
      <c r="A14" s="46"/>
      <c r="B14" s="47"/>
      <c r="C14" s="19"/>
      <c r="D14" s="41" t="s">
        <v>18</v>
      </c>
      <c r="E14" s="42"/>
      <c r="F14" s="42"/>
      <c r="G14" s="43"/>
      <c r="H14" s="7"/>
      <c r="I14" s="26"/>
      <c r="J14" s="26"/>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44.25" customHeight="1" x14ac:dyDescent="0.2">
      <c r="A20" s="29">
        <v>1</v>
      </c>
      <c r="B20" s="71" t="s">
        <v>44</v>
      </c>
      <c r="C20" s="32"/>
      <c r="D20" s="72">
        <v>2</v>
      </c>
      <c r="E20" s="72" t="s">
        <v>121</v>
      </c>
      <c r="F20" s="30"/>
      <c r="G20" s="25">
        <v>0</v>
      </c>
      <c r="H20" s="1">
        <f t="shared" ref="H20:H83" si="0">+ROUND(F20*G20,0)</f>
        <v>0</v>
      </c>
      <c r="I20" s="25">
        <v>0</v>
      </c>
      <c r="J20" s="1">
        <f t="shared" ref="J20:J83" si="1">ROUND(F20*I20,0)</f>
        <v>0</v>
      </c>
      <c r="K20" s="1">
        <f t="shared" ref="K20:K83" si="2">ROUND(F20+H20+J20,0)</f>
        <v>0</v>
      </c>
      <c r="L20" s="1">
        <f t="shared" ref="L20:L83" si="3">ROUND(F20*D20,0)</f>
        <v>0</v>
      </c>
      <c r="M20" s="1">
        <f t="shared" ref="M20:M83" si="4">ROUND(L20*G20,0)</f>
        <v>0</v>
      </c>
      <c r="N20" s="1">
        <f t="shared" ref="N20:N83" si="5">ROUND(L20*I20,0)</f>
        <v>0</v>
      </c>
      <c r="O20" s="2">
        <f t="shared" ref="O20:O83" si="6">ROUND(L20+N20+M20,0)</f>
        <v>0</v>
      </c>
    </row>
    <row r="21" spans="1:15" s="22" customFormat="1" ht="44.25" customHeight="1" x14ac:dyDescent="0.2">
      <c r="A21" s="29">
        <v>2</v>
      </c>
      <c r="B21" s="71" t="s">
        <v>45</v>
      </c>
      <c r="C21" s="32"/>
      <c r="D21" s="72">
        <v>1</v>
      </c>
      <c r="E21" s="72" t="s">
        <v>122</v>
      </c>
      <c r="F21" s="30"/>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4.25" customHeight="1" x14ac:dyDescent="0.2">
      <c r="A22" s="29">
        <v>3</v>
      </c>
      <c r="B22" s="71" t="s">
        <v>46</v>
      </c>
      <c r="C22" s="32"/>
      <c r="D22" s="72">
        <v>2</v>
      </c>
      <c r="E22" s="72" t="s">
        <v>123</v>
      </c>
      <c r="F22" s="30"/>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44.25" customHeight="1" x14ac:dyDescent="0.2">
      <c r="A23" s="29">
        <v>4</v>
      </c>
      <c r="B23" s="71" t="s">
        <v>47</v>
      </c>
      <c r="C23" s="32"/>
      <c r="D23" s="72">
        <v>2</v>
      </c>
      <c r="E23" s="72" t="s">
        <v>123</v>
      </c>
      <c r="F23" s="30"/>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44.25" customHeight="1" x14ac:dyDescent="0.2">
      <c r="A24" s="29">
        <v>5</v>
      </c>
      <c r="B24" s="71" t="s">
        <v>48</v>
      </c>
      <c r="C24" s="32"/>
      <c r="D24" s="72">
        <v>2</v>
      </c>
      <c r="E24" s="72" t="s">
        <v>123</v>
      </c>
      <c r="F24" s="30"/>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44.25" customHeight="1" x14ac:dyDescent="0.2">
      <c r="A25" s="29">
        <v>6</v>
      </c>
      <c r="B25" s="71" t="s">
        <v>49</v>
      </c>
      <c r="C25" s="32"/>
      <c r="D25" s="72">
        <v>1</v>
      </c>
      <c r="E25" s="72" t="s">
        <v>122</v>
      </c>
      <c r="F25" s="30"/>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44.25" customHeight="1" x14ac:dyDescent="0.2">
      <c r="A26" s="29">
        <v>7</v>
      </c>
      <c r="B26" s="71" t="s">
        <v>50</v>
      </c>
      <c r="C26" s="32"/>
      <c r="D26" s="72">
        <v>1</v>
      </c>
      <c r="E26" s="72" t="s">
        <v>121</v>
      </c>
      <c r="F26" s="30"/>
      <c r="G26" s="25">
        <v>0</v>
      </c>
      <c r="H26" s="1">
        <f t="shared" si="0"/>
        <v>0</v>
      </c>
      <c r="I26" s="25">
        <v>0</v>
      </c>
      <c r="J26" s="1">
        <f t="shared" si="1"/>
        <v>0</v>
      </c>
      <c r="K26" s="1">
        <f t="shared" si="2"/>
        <v>0</v>
      </c>
      <c r="L26" s="1">
        <f t="shared" si="3"/>
        <v>0</v>
      </c>
      <c r="M26" s="1">
        <f t="shared" si="4"/>
        <v>0</v>
      </c>
      <c r="N26" s="1">
        <f t="shared" si="5"/>
        <v>0</v>
      </c>
      <c r="O26" s="2">
        <f t="shared" si="6"/>
        <v>0</v>
      </c>
    </row>
    <row r="27" spans="1:15" s="22" customFormat="1" ht="44.25" customHeight="1" x14ac:dyDescent="0.2">
      <c r="A27" s="29">
        <v>8</v>
      </c>
      <c r="B27" s="71" t="s">
        <v>51</v>
      </c>
      <c r="C27" s="32"/>
      <c r="D27" s="72">
        <v>1</v>
      </c>
      <c r="E27" s="72" t="s">
        <v>121</v>
      </c>
      <c r="F27" s="30"/>
      <c r="G27" s="25">
        <v>0</v>
      </c>
      <c r="H27" s="1">
        <f t="shared" si="0"/>
        <v>0</v>
      </c>
      <c r="I27" s="25">
        <v>0</v>
      </c>
      <c r="J27" s="1">
        <f t="shared" si="1"/>
        <v>0</v>
      </c>
      <c r="K27" s="1">
        <f t="shared" si="2"/>
        <v>0</v>
      </c>
      <c r="L27" s="1">
        <f t="shared" si="3"/>
        <v>0</v>
      </c>
      <c r="M27" s="1">
        <f t="shared" si="4"/>
        <v>0</v>
      </c>
      <c r="N27" s="1">
        <f t="shared" si="5"/>
        <v>0</v>
      </c>
      <c r="O27" s="2">
        <f t="shared" si="6"/>
        <v>0</v>
      </c>
    </row>
    <row r="28" spans="1:15" s="22" customFormat="1" ht="44.25" customHeight="1" x14ac:dyDescent="0.2">
      <c r="A28" s="29">
        <v>9</v>
      </c>
      <c r="B28" s="71" t="s">
        <v>52</v>
      </c>
      <c r="C28" s="32"/>
      <c r="D28" s="72">
        <v>1</v>
      </c>
      <c r="E28" s="72" t="s">
        <v>122</v>
      </c>
      <c r="F28" s="30"/>
      <c r="G28" s="25">
        <v>0</v>
      </c>
      <c r="H28" s="1">
        <f t="shared" si="0"/>
        <v>0</v>
      </c>
      <c r="I28" s="25">
        <v>0</v>
      </c>
      <c r="J28" s="1">
        <f t="shared" si="1"/>
        <v>0</v>
      </c>
      <c r="K28" s="1">
        <f t="shared" si="2"/>
        <v>0</v>
      </c>
      <c r="L28" s="1">
        <f t="shared" si="3"/>
        <v>0</v>
      </c>
      <c r="M28" s="1">
        <f t="shared" si="4"/>
        <v>0</v>
      </c>
      <c r="N28" s="1">
        <f t="shared" si="5"/>
        <v>0</v>
      </c>
      <c r="O28" s="2">
        <f t="shared" si="6"/>
        <v>0</v>
      </c>
    </row>
    <row r="29" spans="1:15" s="22" customFormat="1" ht="44.25" customHeight="1" x14ac:dyDescent="0.2">
      <c r="A29" s="29">
        <v>10</v>
      </c>
      <c r="B29" s="71" t="s">
        <v>53</v>
      </c>
      <c r="C29" s="32"/>
      <c r="D29" s="72">
        <v>1</v>
      </c>
      <c r="E29" s="72" t="s">
        <v>122</v>
      </c>
      <c r="F29" s="30"/>
      <c r="G29" s="25">
        <v>0</v>
      </c>
      <c r="H29" s="1">
        <f t="shared" si="0"/>
        <v>0</v>
      </c>
      <c r="I29" s="25">
        <v>0</v>
      </c>
      <c r="J29" s="1">
        <f t="shared" si="1"/>
        <v>0</v>
      </c>
      <c r="K29" s="1">
        <f t="shared" si="2"/>
        <v>0</v>
      </c>
      <c r="L29" s="1">
        <f t="shared" si="3"/>
        <v>0</v>
      </c>
      <c r="M29" s="1">
        <f t="shared" si="4"/>
        <v>0</v>
      </c>
      <c r="N29" s="1">
        <f t="shared" si="5"/>
        <v>0</v>
      </c>
      <c r="O29" s="2">
        <f t="shared" si="6"/>
        <v>0</v>
      </c>
    </row>
    <row r="30" spans="1:15" s="22" customFormat="1" ht="44.25" customHeight="1" x14ac:dyDescent="0.2">
      <c r="A30" s="29">
        <v>11</v>
      </c>
      <c r="B30" s="71" t="s">
        <v>54</v>
      </c>
      <c r="C30" s="32"/>
      <c r="D30" s="72">
        <v>2</v>
      </c>
      <c r="E30" s="72" t="s">
        <v>122</v>
      </c>
      <c r="F30" s="30"/>
      <c r="G30" s="25">
        <v>0</v>
      </c>
      <c r="H30" s="1">
        <f t="shared" si="0"/>
        <v>0</v>
      </c>
      <c r="I30" s="25">
        <v>0</v>
      </c>
      <c r="J30" s="1">
        <f t="shared" si="1"/>
        <v>0</v>
      </c>
      <c r="K30" s="1">
        <f t="shared" si="2"/>
        <v>0</v>
      </c>
      <c r="L30" s="1">
        <f t="shared" si="3"/>
        <v>0</v>
      </c>
      <c r="M30" s="1">
        <f t="shared" si="4"/>
        <v>0</v>
      </c>
      <c r="N30" s="1">
        <f t="shared" si="5"/>
        <v>0</v>
      </c>
      <c r="O30" s="2">
        <f t="shared" si="6"/>
        <v>0</v>
      </c>
    </row>
    <row r="31" spans="1:15" s="22" customFormat="1" ht="44.25" customHeight="1" x14ac:dyDescent="0.2">
      <c r="A31" s="29">
        <v>12</v>
      </c>
      <c r="B31" s="71" t="s">
        <v>55</v>
      </c>
      <c r="C31" s="32"/>
      <c r="D31" s="72">
        <v>2</v>
      </c>
      <c r="E31" s="72" t="s">
        <v>122</v>
      </c>
      <c r="F31" s="30"/>
      <c r="G31" s="25">
        <v>0</v>
      </c>
      <c r="H31" s="1">
        <f t="shared" si="0"/>
        <v>0</v>
      </c>
      <c r="I31" s="25">
        <v>0</v>
      </c>
      <c r="J31" s="1">
        <f t="shared" si="1"/>
        <v>0</v>
      </c>
      <c r="K31" s="1">
        <f t="shared" si="2"/>
        <v>0</v>
      </c>
      <c r="L31" s="1">
        <f t="shared" si="3"/>
        <v>0</v>
      </c>
      <c r="M31" s="1">
        <f t="shared" si="4"/>
        <v>0</v>
      </c>
      <c r="N31" s="1">
        <f t="shared" si="5"/>
        <v>0</v>
      </c>
      <c r="O31" s="2">
        <f t="shared" si="6"/>
        <v>0</v>
      </c>
    </row>
    <row r="32" spans="1:15" s="22" customFormat="1" ht="44.25" customHeight="1" x14ac:dyDescent="0.2">
      <c r="A32" s="29">
        <v>13</v>
      </c>
      <c r="B32" s="71" t="s">
        <v>56</v>
      </c>
      <c r="C32" s="32"/>
      <c r="D32" s="72">
        <v>1</v>
      </c>
      <c r="E32" s="72" t="s">
        <v>121</v>
      </c>
      <c r="F32" s="30"/>
      <c r="G32" s="25">
        <v>0</v>
      </c>
      <c r="H32" s="1">
        <f t="shared" si="0"/>
        <v>0</v>
      </c>
      <c r="I32" s="25">
        <v>0</v>
      </c>
      <c r="J32" s="1">
        <f t="shared" si="1"/>
        <v>0</v>
      </c>
      <c r="K32" s="1">
        <f t="shared" si="2"/>
        <v>0</v>
      </c>
      <c r="L32" s="1">
        <f t="shared" si="3"/>
        <v>0</v>
      </c>
      <c r="M32" s="1">
        <f t="shared" si="4"/>
        <v>0</v>
      </c>
      <c r="N32" s="1">
        <f t="shared" si="5"/>
        <v>0</v>
      </c>
      <c r="O32" s="2">
        <f t="shared" si="6"/>
        <v>0</v>
      </c>
    </row>
    <row r="33" spans="1:15" s="22" customFormat="1" ht="44.25" customHeight="1" x14ac:dyDescent="0.2">
      <c r="A33" s="29">
        <v>14</v>
      </c>
      <c r="B33" s="71" t="s">
        <v>57</v>
      </c>
      <c r="C33" s="32"/>
      <c r="D33" s="72">
        <v>1</v>
      </c>
      <c r="E33" s="72" t="s">
        <v>121</v>
      </c>
      <c r="F33" s="30"/>
      <c r="G33" s="25">
        <v>0</v>
      </c>
      <c r="H33" s="1">
        <f t="shared" si="0"/>
        <v>0</v>
      </c>
      <c r="I33" s="25">
        <v>0</v>
      </c>
      <c r="J33" s="1">
        <f t="shared" si="1"/>
        <v>0</v>
      </c>
      <c r="K33" s="1">
        <f t="shared" si="2"/>
        <v>0</v>
      </c>
      <c r="L33" s="1">
        <f t="shared" si="3"/>
        <v>0</v>
      </c>
      <c r="M33" s="1">
        <f t="shared" si="4"/>
        <v>0</v>
      </c>
      <c r="N33" s="1">
        <f t="shared" si="5"/>
        <v>0</v>
      </c>
      <c r="O33" s="2">
        <f t="shared" si="6"/>
        <v>0</v>
      </c>
    </row>
    <row r="34" spans="1:15" s="22" customFormat="1" ht="44.25" customHeight="1" x14ac:dyDescent="0.2">
      <c r="A34" s="29">
        <v>15</v>
      </c>
      <c r="B34" s="71" t="s">
        <v>58</v>
      </c>
      <c r="C34" s="32"/>
      <c r="D34" s="72">
        <v>2</v>
      </c>
      <c r="E34" s="72" t="s">
        <v>124</v>
      </c>
      <c r="F34" s="30"/>
      <c r="G34" s="25">
        <v>0</v>
      </c>
      <c r="H34" s="1">
        <f t="shared" si="0"/>
        <v>0</v>
      </c>
      <c r="I34" s="25">
        <v>0</v>
      </c>
      <c r="J34" s="1">
        <f t="shared" si="1"/>
        <v>0</v>
      </c>
      <c r="K34" s="1">
        <f t="shared" si="2"/>
        <v>0</v>
      </c>
      <c r="L34" s="1">
        <f t="shared" si="3"/>
        <v>0</v>
      </c>
      <c r="M34" s="1">
        <f t="shared" si="4"/>
        <v>0</v>
      </c>
      <c r="N34" s="1">
        <f t="shared" si="5"/>
        <v>0</v>
      </c>
      <c r="O34" s="2">
        <f t="shared" si="6"/>
        <v>0</v>
      </c>
    </row>
    <row r="35" spans="1:15" s="22" customFormat="1" ht="44.25" customHeight="1" x14ac:dyDescent="0.2">
      <c r="A35" s="29">
        <v>16</v>
      </c>
      <c r="B35" s="71" t="s">
        <v>59</v>
      </c>
      <c r="C35" s="32"/>
      <c r="D35" s="72">
        <v>1</v>
      </c>
      <c r="E35" s="72" t="s">
        <v>121</v>
      </c>
      <c r="F35" s="30"/>
      <c r="G35" s="25">
        <v>0</v>
      </c>
      <c r="H35" s="1">
        <f t="shared" si="0"/>
        <v>0</v>
      </c>
      <c r="I35" s="25">
        <v>0</v>
      </c>
      <c r="J35" s="1">
        <f t="shared" si="1"/>
        <v>0</v>
      </c>
      <c r="K35" s="1">
        <f t="shared" si="2"/>
        <v>0</v>
      </c>
      <c r="L35" s="1">
        <f t="shared" si="3"/>
        <v>0</v>
      </c>
      <c r="M35" s="1">
        <f t="shared" si="4"/>
        <v>0</v>
      </c>
      <c r="N35" s="1">
        <f t="shared" si="5"/>
        <v>0</v>
      </c>
      <c r="O35" s="2">
        <f t="shared" si="6"/>
        <v>0</v>
      </c>
    </row>
    <row r="36" spans="1:15" s="22" customFormat="1" ht="44.25" customHeight="1" x14ac:dyDescent="0.2">
      <c r="A36" s="29">
        <v>17</v>
      </c>
      <c r="B36" s="71" t="s">
        <v>60</v>
      </c>
      <c r="C36" s="32"/>
      <c r="D36" s="72">
        <v>1</v>
      </c>
      <c r="E36" s="72" t="s">
        <v>121</v>
      </c>
      <c r="F36" s="30"/>
      <c r="G36" s="25">
        <v>0</v>
      </c>
      <c r="H36" s="1">
        <f t="shared" si="0"/>
        <v>0</v>
      </c>
      <c r="I36" s="25">
        <v>0</v>
      </c>
      <c r="J36" s="1">
        <f t="shared" si="1"/>
        <v>0</v>
      </c>
      <c r="K36" s="1">
        <f t="shared" si="2"/>
        <v>0</v>
      </c>
      <c r="L36" s="1">
        <f t="shared" si="3"/>
        <v>0</v>
      </c>
      <c r="M36" s="1">
        <f t="shared" si="4"/>
        <v>0</v>
      </c>
      <c r="N36" s="1">
        <f t="shared" si="5"/>
        <v>0</v>
      </c>
      <c r="O36" s="2">
        <f t="shared" si="6"/>
        <v>0</v>
      </c>
    </row>
    <row r="37" spans="1:15" s="22" customFormat="1" ht="44.25" customHeight="1" x14ac:dyDescent="0.2">
      <c r="A37" s="29">
        <v>18</v>
      </c>
      <c r="B37" s="71" t="s">
        <v>61</v>
      </c>
      <c r="C37" s="32"/>
      <c r="D37" s="72">
        <v>2</v>
      </c>
      <c r="E37" s="72" t="s">
        <v>121</v>
      </c>
      <c r="F37" s="30"/>
      <c r="G37" s="25">
        <v>0</v>
      </c>
      <c r="H37" s="1">
        <f t="shared" si="0"/>
        <v>0</v>
      </c>
      <c r="I37" s="25">
        <v>0</v>
      </c>
      <c r="J37" s="1">
        <f t="shared" si="1"/>
        <v>0</v>
      </c>
      <c r="K37" s="1">
        <f t="shared" si="2"/>
        <v>0</v>
      </c>
      <c r="L37" s="1">
        <f t="shared" si="3"/>
        <v>0</v>
      </c>
      <c r="M37" s="1">
        <f t="shared" si="4"/>
        <v>0</v>
      </c>
      <c r="N37" s="1">
        <f t="shared" si="5"/>
        <v>0</v>
      </c>
      <c r="O37" s="2">
        <f t="shared" si="6"/>
        <v>0</v>
      </c>
    </row>
    <row r="38" spans="1:15" s="22" customFormat="1" ht="44.25" customHeight="1" x14ac:dyDescent="0.2">
      <c r="A38" s="29">
        <v>19</v>
      </c>
      <c r="B38" s="71" t="s">
        <v>62</v>
      </c>
      <c r="C38" s="32"/>
      <c r="D38" s="72">
        <v>1</v>
      </c>
      <c r="E38" s="72" t="s">
        <v>122</v>
      </c>
      <c r="F38" s="30"/>
      <c r="G38" s="25">
        <v>0</v>
      </c>
      <c r="H38" s="1">
        <f t="shared" si="0"/>
        <v>0</v>
      </c>
      <c r="I38" s="25">
        <v>0</v>
      </c>
      <c r="J38" s="1">
        <f t="shared" si="1"/>
        <v>0</v>
      </c>
      <c r="K38" s="1">
        <f t="shared" si="2"/>
        <v>0</v>
      </c>
      <c r="L38" s="1">
        <f t="shared" si="3"/>
        <v>0</v>
      </c>
      <c r="M38" s="1">
        <f t="shared" si="4"/>
        <v>0</v>
      </c>
      <c r="N38" s="1">
        <f t="shared" si="5"/>
        <v>0</v>
      </c>
      <c r="O38" s="2">
        <f t="shared" si="6"/>
        <v>0</v>
      </c>
    </row>
    <row r="39" spans="1:15" s="22" customFormat="1" ht="44.25" customHeight="1" x14ac:dyDescent="0.2">
      <c r="A39" s="29">
        <v>20</v>
      </c>
      <c r="B39" s="71" t="s">
        <v>63</v>
      </c>
      <c r="C39" s="32"/>
      <c r="D39" s="72">
        <v>1</v>
      </c>
      <c r="E39" s="72" t="s">
        <v>122</v>
      </c>
      <c r="F39" s="30"/>
      <c r="G39" s="25">
        <v>0</v>
      </c>
      <c r="H39" s="1">
        <f t="shared" si="0"/>
        <v>0</v>
      </c>
      <c r="I39" s="25">
        <v>0</v>
      </c>
      <c r="J39" s="1">
        <f t="shared" si="1"/>
        <v>0</v>
      </c>
      <c r="K39" s="1">
        <f t="shared" si="2"/>
        <v>0</v>
      </c>
      <c r="L39" s="1">
        <f t="shared" si="3"/>
        <v>0</v>
      </c>
      <c r="M39" s="1">
        <f t="shared" si="4"/>
        <v>0</v>
      </c>
      <c r="N39" s="1">
        <f t="shared" si="5"/>
        <v>0</v>
      </c>
      <c r="O39" s="2">
        <f t="shared" si="6"/>
        <v>0</v>
      </c>
    </row>
    <row r="40" spans="1:15" s="22" customFormat="1" ht="44.25" customHeight="1" x14ac:dyDescent="0.2">
      <c r="A40" s="29">
        <v>21</v>
      </c>
      <c r="B40" s="71" t="s">
        <v>64</v>
      </c>
      <c r="C40" s="32"/>
      <c r="D40" s="72">
        <v>2</v>
      </c>
      <c r="E40" s="72" t="s">
        <v>123</v>
      </c>
      <c r="F40" s="30"/>
      <c r="G40" s="25">
        <v>0</v>
      </c>
      <c r="H40" s="1">
        <f t="shared" si="0"/>
        <v>0</v>
      </c>
      <c r="I40" s="25">
        <v>0</v>
      </c>
      <c r="J40" s="1">
        <f t="shared" si="1"/>
        <v>0</v>
      </c>
      <c r="K40" s="1">
        <f t="shared" si="2"/>
        <v>0</v>
      </c>
      <c r="L40" s="1">
        <f t="shared" si="3"/>
        <v>0</v>
      </c>
      <c r="M40" s="1">
        <f t="shared" si="4"/>
        <v>0</v>
      </c>
      <c r="N40" s="1">
        <f t="shared" si="5"/>
        <v>0</v>
      </c>
      <c r="O40" s="2">
        <f t="shared" si="6"/>
        <v>0</v>
      </c>
    </row>
    <row r="41" spans="1:15" s="22" customFormat="1" ht="44.25" customHeight="1" x14ac:dyDescent="0.2">
      <c r="A41" s="29">
        <v>22</v>
      </c>
      <c r="B41" s="71" t="s">
        <v>65</v>
      </c>
      <c r="C41" s="32"/>
      <c r="D41" s="72">
        <v>2</v>
      </c>
      <c r="E41" s="72" t="s">
        <v>123</v>
      </c>
      <c r="F41" s="30"/>
      <c r="G41" s="25">
        <v>0</v>
      </c>
      <c r="H41" s="1">
        <f t="shared" si="0"/>
        <v>0</v>
      </c>
      <c r="I41" s="25">
        <v>0</v>
      </c>
      <c r="J41" s="1">
        <f t="shared" si="1"/>
        <v>0</v>
      </c>
      <c r="K41" s="1">
        <f t="shared" si="2"/>
        <v>0</v>
      </c>
      <c r="L41" s="1">
        <f t="shared" si="3"/>
        <v>0</v>
      </c>
      <c r="M41" s="1">
        <f t="shared" si="4"/>
        <v>0</v>
      </c>
      <c r="N41" s="1">
        <f t="shared" si="5"/>
        <v>0</v>
      </c>
      <c r="O41" s="2">
        <f t="shared" si="6"/>
        <v>0</v>
      </c>
    </row>
    <row r="42" spans="1:15" s="22" customFormat="1" ht="44.25" customHeight="1" x14ac:dyDescent="0.2">
      <c r="A42" s="29">
        <v>23</v>
      </c>
      <c r="B42" s="71" t="s">
        <v>66</v>
      </c>
      <c r="C42" s="32"/>
      <c r="D42" s="72">
        <v>1</v>
      </c>
      <c r="E42" s="72" t="s">
        <v>121</v>
      </c>
      <c r="F42" s="30"/>
      <c r="G42" s="25">
        <v>0</v>
      </c>
      <c r="H42" s="1">
        <f t="shared" si="0"/>
        <v>0</v>
      </c>
      <c r="I42" s="25">
        <v>0</v>
      </c>
      <c r="J42" s="1">
        <f t="shared" si="1"/>
        <v>0</v>
      </c>
      <c r="K42" s="1">
        <f t="shared" si="2"/>
        <v>0</v>
      </c>
      <c r="L42" s="1">
        <f t="shared" si="3"/>
        <v>0</v>
      </c>
      <c r="M42" s="1">
        <f t="shared" si="4"/>
        <v>0</v>
      </c>
      <c r="N42" s="1">
        <f t="shared" si="5"/>
        <v>0</v>
      </c>
      <c r="O42" s="2">
        <f t="shared" si="6"/>
        <v>0</v>
      </c>
    </row>
    <row r="43" spans="1:15" s="22" customFormat="1" ht="44.25" customHeight="1" x14ac:dyDescent="0.2">
      <c r="A43" s="29">
        <v>24</v>
      </c>
      <c r="B43" s="71" t="s">
        <v>67</v>
      </c>
      <c r="C43" s="32"/>
      <c r="D43" s="72">
        <v>1</v>
      </c>
      <c r="E43" s="72" t="s">
        <v>123</v>
      </c>
      <c r="F43" s="30"/>
      <c r="G43" s="25">
        <v>0</v>
      </c>
      <c r="H43" s="1">
        <f t="shared" si="0"/>
        <v>0</v>
      </c>
      <c r="I43" s="25">
        <v>0</v>
      </c>
      <c r="J43" s="1">
        <f t="shared" si="1"/>
        <v>0</v>
      </c>
      <c r="K43" s="1">
        <f t="shared" si="2"/>
        <v>0</v>
      </c>
      <c r="L43" s="1">
        <f t="shared" si="3"/>
        <v>0</v>
      </c>
      <c r="M43" s="1">
        <f t="shared" si="4"/>
        <v>0</v>
      </c>
      <c r="N43" s="1">
        <f t="shared" si="5"/>
        <v>0</v>
      </c>
      <c r="O43" s="2">
        <f t="shared" si="6"/>
        <v>0</v>
      </c>
    </row>
    <row r="44" spans="1:15" s="22" customFormat="1" ht="44.25" customHeight="1" x14ac:dyDescent="0.2">
      <c r="A44" s="29">
        <v>25</v>
      </c>
      <c r="B44" s="71" t="s">
        <v>68</v>
      </c>
      <c r="C44" s="32"/>
      <c r="D44" s="72">
        <v>1</v>
      </c>
      <c r="E44" s="72" t="s">
        <v>121</v>
      </c>
      <c r="F44" s="30"/>
      <c r="G44" s="25">
        <v>0</v>
      </c>
      <c r="H44" s="1">
        <f t="shared" si="0"/>
        <v>0</v>
      </c>
      <c r="I44" s="25">
        <v>0</v>
      </c>
      <c r="J44" s="1">
        <f t="shared" si="1"/>
        <v>0</v>
      </c>
      <c r="K44" s="1">
        <f t="shared" si="2"/>
        <v>0</v>
      </c>
      <c r="L44" s="1">
        <f t="shared" si="3"/>
        <v>0</v>
      </c>
      <c r="M44" s="1">
        <f t="shared" si="4"/>
        <v>0</v>
      </c>
      <c r="N44" s="1">
        <f t="shared" si="5"/>
        <v>0</v>
      </c>
      <c r="O44" s="2">
        <f t="shared" si="6"/>
        <v>0</v>
      </c>
    </row>
    <row r="45" spans="1:15" s="22" customFormat="1" ht="44.25" customHeight="1" x14ac:dyDescent="0.2">
      <c r="A45" s="29">
        <v>26</v>
      </c>
      <c r="B45" s="71" t="s">
        <v>69</v>
      </c>
      <c r="C45" s="32"/>
      <c r="D45" s="72">
        <v>2</v>
      </c>
      <c r="E45" s="72" t="s">
        <v>123</v>
      </c>
      <c r="F45" s="30"/>
      <c r="G45" s="25">
        <v>0</v>
      </c>
      <c r="H45" s="1">
        <f t="shared" si="0"/>
        <v>0</v>
      </c>
      <c r="I45" s="25">
        <v>0</v>
      </c>
      <c r="J45" s="1">
        <f t="shared" si="1"/>
        <v>0</v>
      </c>
      <c r="K45" s="1">
        <f t="shared" si="2"/>
        <v>0</v>
      </c>
      <c r="L45" s="1">
        <f t="shared" si="3"/>
        <v>0</v>
      </c>
      <c r="M45" s="1">
        <f t="shared" si="4"/>
        <v>0</v>
      </c>
      <c r="N45" s="1">
        <f t="shared" si="5"/>
        <v>0</v>
      </c>
      <c r="O45" s="2">
        <f t="shared" si="6"/>
        <v>0</v>
      </c>
    </row>
    <row r="46" spans="1:15" s="22" customFormat="1" ht="44.25" customHeight="1" x14ac:dyDescent="0.2">
      <c r="A46" s="29">
        <v>27</v>
      </c>
      <c r="B46" s="71" t="s">
        <v>70</v>
      </c>
      <c r="C46" s="32"/>
      <c r="D46" s="72">
        <v>1</v>
      </c>
      <c r="E46" s="72" t="s">
        <v>122</v>
      </c>
      <c r="F46" s="30"/>
      <c r="G46" s="25">
        <v>0</v>
      </c>
      <c r="H46" s="1">
        <f t="shared" si="0"/>
        <v>0</v>
      </c>
      <c r="I46" s="25">
        <v>0</v>
      </c>
      <c r="J46" s="1">
        <f t="shared" si="1"/>
        <v>0</v>
      </c>
      <c r="K46" s="1">
        <f t="shared" si="2"/>
        <v>0</v>
      </c>
      <c r="L46" s="1">
        <f t="shared" si="3"/>
        <v>0</v>
      </c>
      <c r="M46" s="1">
        <f t="shared" si="4"/>
        <v>0</v>
      </c>
      <c r="N46" s="1">
        <f t="shared" si="5"/>
        <v>0</v>
      </c>
      <c r="O46" s="2">
        <f t="shared" si="6"/>
        <v>0</v>
      </c>
    </row>
    <row r="47" spans="1:15" s="22" customFormat="1" ht="44.25" customHeight="1" x14ac:dyDescent="0.2">
      <c r="A47" s="29">
        <v>28</v>
      </c>
      <c r="B47" s="71" t="s">
        <v>71</v>
      </c>
      <c r="C47" s="32"/>
      <c r="D47" s="72">
        <v>1</v>
      </c>
      <c r="E47" s="72" t="s">
        <v>122</v>
      </c>
      <c r="F47" s="30"/>
      <c r="G47" s="25">
        <v>0</v>
      </c>
      <c r="H47" s="1">
        <f t="shared" si="0"/>
        <v>0</v>
      </c>
      <c r="I47" s="25">
        <v>0</v>
      </c>
      <c r="J47" s="1">
        <f t="shared" si="1"/>
        <v>0</v>
      </c>
      <c r="K47" s="1">
        <f t="shared" si="2"/>
        <v>0</v>
      </c>
      <c r="L47" s="1">
        <f t="shared" si="3"/>
        <v>0</v>
      </c>
      <c r="M47" s="1">
        <f t="shared" si="4"/>
        <v>0</v>
      </c>
      <c r="N47" s="1">
        <f t="shared" si="5"/>
        <v>0</v>
      </c>
      <c r="O47" s="2">
        <f t="shared" si="6"/>
        <v>0</v>
      </c>
    </row>
    <row r="48" spans="1:15" s="22" customFormat="1" ht="44.25" customHeight="1" x14ac:dyDescent="0.2">
      <c r="A48" s="29">
        <v>29</v>
      </c>
      <c r="B48" s="71" t="s">
        <v>72</v>
      </c>
      <c r="C48" s="32"/>
      <c r="D48" s="72">
        <v>2</v>
      </c>
      <c r="E48" s="72" t="s">
        <v>123</v>
      </c>
      <c r="F48" s="30"/>
      <c r="G48" s="25">
        <v>0</v>
      </c>
      <c r="H48" s="1">
        <f t="shared" si="0"/>
        <v>0</v>
      </c>
      <c r="I48" s="25">
        <v>0</v>
      </c>
      <c r="J48" s="1">
        <f t="shared" si="1"/>
        <v>0</v>
      </c>
      <c r="K48" s="1">
        <f t="shared" si="2"/>
        <v>0</v>
      </c>
      <c r="L48" s="1">
        <f t="shared" si="3"/>
        <v>0</v>
      </c>
      <c r="M48" s="1">
        <f t="shared" si="4"/>
        <v>0</v>
      </c>
      <c r="N48" s="1">
        <f t="shared" si="5"/>
        <v>0</v>
      </c>
      <c r="O48" s="2">
        <f t="shared" si="6"/>
        <v>0</v>
      </c>
    </row>
    <row r="49" spans="1:15" s="22" customFormat="1" ht="44.25" customHeight="1" x14ac:dyDescent="0.2">
      <c r="A49" s="29">
        <v>30</v>
      </c>
      <c r="B49" s="71" t="s">
        <v>73</v>
      </c>
      <c r="C49" s="32"/>
      <c r="D49" s="72">
        <v>2</v>
      </c>
      <c r="E49" s="72" t="s">
        <v>123</v>
      </c>
      <c r="F49" s="30"/>
      <c r="G49" s="25">
        <v>0</v>
      </c>
      <c r="H49" s="1">
        <f t="shared" si="0"/>
        <v>0</v>
      </c>
      <c r="I49" s="25">
        <v>0</v>
      </c>
      <c r="J49" s="1">
        <f t="shared" si="1"/>
        <v>0</v>
      </c>
      <c r="K49" s="1">
        <f t="shared" si="2"/>
        <v>0</v>
      </c>
      <c r="L49" s="1">
        <f t="shared" si="3"/>
        <v>0</v>
      </c>
      <c r="M49" s="1">
        <f t="shared" si="4"/>
        <v>0</v>
      </c>
      <c r="N49" s="1">
        <f t="shared" si="5"/>
        <v>0</v>
      </c>
      <c r="O49" s="2">
        <f t="shared" si="6"/>
        <v>0</v>
      </c>
    </row>
    <row r="50" spans="1:15" s="22" customFormat="1" ht="44.25" customHeight="1" x14ac:dyDescent="0.2">
      <c r="A50" s="29">
        <v>31</v>
      </c>
      <c r="B50" s="71" t="s">
        <v>74</v>
      </c>
      <c r="C50" s="32"/>
      <c r="D50" s="72">
        <v>1</v>
      </c>
      <c r="E50" s="72" t="s">
        <v>122</v>
      </c>
      <c r="F50" s="30"/>
      <c r="G50" s="25">
        <v>0</v>
      </c>
      <c r="H50" s="1">
        <f t="shared" si="0"/>
        <v>0</v>
      </c>
      <c r="I50" s="25">
        <v>0</v>
      </c>
      <c r="J50" s="1">
        <f t="shared" si="1"/>
        <v>0</v>
      </c>
      <c r="K50" s="1">
        <f t="shared" si="2"/>
        <v>0</v>
      </c>
      <c r="L50" s="1">
        <f t="shared" si="3"/>
        <v>0</v>
      </c>
      <c r="M50" s="1">
        <f t="shared" si="4"/>
        <v>0</v>
      </c>
      <c r="N50" s="1">
        <f t="shared" si="5"/>
        <v>0</v>
      </c>
      <c r="O50" s="2">
        <f t="shared" si="6"/>
        <v>0</v>
      </c>
    </row>
    <row r="51" spans="1:15" s="22" customFormat="1" ht="44.25" customHeight="1" x14ac:dyDescent="0.2">
      <c r="A51" s="29">
        <v>32</v>
      </c>
      <c r="B51" s="71" t="s">
        <v>75</v>
      </c>
      <c r="C51" s="32"/>
      <c r="D51" s="72">
        <v>2</v>
      </c>
      <c r="E51" s="72" t="s">
        <v>122</v>
      </c>
      <c r="F51" s="30"/>
      <c r="G51" s="25">
        <v>0</v>
      </c>
      <c r="H51" s="1">
        <f t="shared" si="0"/>
        <v>0</v>
      </c>
      <c r="I51" s="25">
        <v>0</v>
      </c>
      <c r="J51" s="1">
        <f t="shared" si="1"/>
        <v>0</v>
      </c>
      <c r="K51" s="1">
        <f t="shared" si="2"/>
        <v>0</v>
      </c>
      <c r="L51" s="1">
        <f t="shared" si="3"/>
        <v>0</v>
      </c>
      <c r="M51" s="1">
        <f t="shared" si="4"/>
        <v>0</v>
      </c>
      <c r="N51" s="1">
        <f t="shared" si="5"/>
        <v>0</v>
      </c>
      <c r="O51" s="2">
        <f t="shared" si="6"/>
        <v>0</v>
      </c>
    </row>
    <row r="52" spans="1:15" s="22" customFormat="1" ht="44.25" customHeight="1" x14ac:dyDescent="0.2">
      <c r="A52" s="29">
        <v>33</v>
      </c>
      <c r="B52" s="71" t="s">
        <v>76</v>
      </c>
      <c r="C52" s="32"/>
      <c r="D52" s="72">
        <v>1</v>
      </c>
      <c r="E52" s="72" t="s">
        <v>121</v>
      </c>
      <c r="F52" s="30"/>
      <c r="G52" s="25">
        <v>0</v>
      </c>
      <c r="H52" s="1">
        <f t="shared" si="0"/>
        <v>0</v>
      </c>
      <c r="I52" s="25">
        <v>0</v>
      </c>
      <c r="J52" s="1">
        <f t="shared" si="1"/>
        <v>0</v>
      </c>
      <c r="K52" s="1">
        <f t="shared" si="2"/>
        <v>0</v>
      </c>
      <c r="L52" s="1">
        <f t="shared" si="3"/>
        <v>0</v>
      </c>
      <c r="M52" s="1">
        <f t="shared" si="4"/>
        <v>0</v>
      </c>
      <c r="N52" s="1">
        <f t="shared" si="5"/>
        <v>0</v>
      </c>
      <c r="O52" s="2">
        <f t="shared" si="6"/>
        <v>0</v>
      </c>
    </row>
    <row r="53" spans="1:15" s="22" customFormat="1" ht="44.25" customHeight="1" x14ac:dyDescent="0.2">
      <c r="A53" s="29">
        <v>34</v>
      </c>
      <c r="B53" s="71" t="s">
        <v>77</v>
      </c>
      <c r="C53" s="32"/>
      <c r="D53" s="72">
        <v>2</v>
      </c>
      <c r="E53" s="72" t="s">
        <v>121</v>
      </c>
      <c r="F53" s="30"/>
      <c r="G53" s="25">
        <v>0</v>
      </c>
      <c r="H53" s="1">
        <f t="shared" si="0"/>
        <v>0</v>
      </c>
      <c r="I53" s="25">
        <v>0</v>
      </c>
      <c r="J53" s="1">
        <f t="shared" si="1"/>
        <v>0</v>
      </c>
      <c r="K53" s="1">
        <f t="shared" si="2"/>
        <v>0</v>
      </c>
      <c r="L53" s="1">
        <f t="shared" si="3"/>
        <v>0</v>
      </c>
      <c r="M53" s="1">
        <f t="shared" si="4"/>
        <v>0</v>
      </c>
      <c r="N53" s="1">
        <f t="shared" si="5"/>
        <v>0</v>
      </c>
      <c r="O53" s="2">
        <f t="shared" si="6"/>
        <v>0</v>
      </c>
    </row>
    <row r="54" spans="1:15" s="22" customFormat="1" ht="44.25" customHeight="1" x14ac:dyDescent="0.2">
      <c r="A54" s="29">
        <v>35</v>
      </c>
      <c r="B54" s="71" t="s">
        <v>78</v>
      </c>
      <c r="C54" s="32"/>
      <c r="D54" s="72">
        <v>1</v>
      </c>
      <c r="E54" s="72" t="s">
        <v>121</v>
      </c>
      <c r="F54" s="30"/>
      <c r="G54" s="25">
        <v>0</v>
      </c>
      <c r="H54" s="1">
        <f t="shared" si="0"/>
        <v>0</v>
      </c>
      <c r="I54" s="25">
        <v>0</v>
      </c>
      <c r="J54" s="1">
        <f t="shared" si="1"/>
        <v>0</v>
      </c>
      <c r="K54" s="1">
        <f t="shared" si="2"/>
        <v>0</v>
      </c>
      <c r="L54" s="1">
        <f t="shared" si="3"/>
        <v>0</v>
      </c>
      <c r="M54" s="1">
        <f t="shared" si="4"/>
        <v>0</v>
      </c>
      <c r="N54" s="1">
        <f t="shared" si="5"/>
        <v>0</v>
      </c>
      <c r="O54" s="2">
        <f t="shared" si="6"/>
        <v>0</v>
      </c>
    </row>
    <row r="55" spans="1:15" s="22" customFormat="1" ht="44.25" customHeight="1" x14ac:dyDescent="0.2">
      <c r="A55" s="29">
        <v>36</v>
      </c>
      <c r="B55" s="71" t="s">
        <v>79</v>
      </c>
      <c r="C55" s="32"/>
      <c r="D55" s="72">
        <v>2</v>
      </c>
      <c r="E55" s="72" t="s">
        <v>122</v>
      </c>
      <c r="F55" s="30"/>
      <c r="G55" s="25">
        <v>0</v>
      </c>
      <c r="H55" s="1">
        <f t="shared" si="0"/>
        <v>0</v>
      </c>
      <c r="I55" s="25">
        <v>0</v>
      </c>
      <c r="J55" s="1">
        <f t="shared" si="1"/>
        <v>0</v>
      </c>
      <c r="K55" s="1">
        <f t="shared" si="2"/>
        <v>0</v>
      </c>
      <c r="L55" s="1">
        <f t="shared" si="3"/>
        <v>0</v>
      </c>
      <c r="M55" s="1">
        <f t="shared" si="4"/>
        <v>0</v>
      </c>
      <c r="N55" s="1">
        <f t="shared" si="5"/>
        <v>0</v>
      </c>
      <c r="O55" s="2">
        <f t="shared" si="6"/>
        <v>0</v>
      </c>
    </row>
    <row r="56" spans="1:15" s="22" customFormat="1" ht="44.25" customHeight="1" x14ac:dyDescent="0.2">
      <c r="A56" s="29">
        <v>37</v>
      </c>
      <c r="B56" s="71" t="s">
        <v>80</v>
      </c>
      <c r="C56" s="32"/>
      <c r="D56" s="72">
        <v>1</v>
      </c>
      <c r="E56" s="72" t="s">
        <v>121</v>
      </c>
      <c r="F56" s="30"/>
      <c r="G56" s="25">
        <v>0</v>
      </c>
      <c r="H56" s="1">
        <f t="shared" si="0"/>
        <v>0</v>
      </c>
      <c r="I56" s="25">
        <v>0</v>
      </c>
      <c r="J56" s="1">
        <f t="shared" si="1"/>
        <v>0</v>
      </c>
      <c r="K56" s="1">
        <f t="shared" si="2"/>
        <v>0</v>
      </c>
      <c r="L56" s="1">
        <f t="shared" si="3"/>
        <v>0</v>
      </c>
      <c r="M56" s="1">
        <f t="shared" si="4"/>
        <v>0</v>
      </c>
      <c r="N56" s="1">
        <f t="shared" si="5"/>
        <v>0</v>
      </c>
      <c r="O56" s="2">
        <f t="shared" si="6"/>
        <v>0</v>
      </c>
    </row>
    <row r="57" spans="1:15" s="22" customFormat="1" ht="44.25" customHeight="1" x14ac:dyDescent="0.2">
      <c r="A57" s="29">
        <v>38</v>
      </c>
      <c r="B57" s="71" t="s">
        <v>81</v>
      </c>
      <c r="C57" s="32"/>
      <c r="D57" s="72">
        <v>2</v>
      </c>
      <c r="E57" s="72" t="s">
        <v>121</v>
      </c>
      <c r="F57" s="30"/>
      <c r="G57" s="25">
        <v>0</v>
      </c>
      <c r="H57" s="1">
        <f t="shared" si="0"/>
        <v>0</v>
      </c>
      <c r="I57" s="25">
        <v>0</v>
      </c>
      <c r="J57" s="1">
        <f t="shared" si="1"/>
        <v>0</v>
      </c>
      <c r="K57" s="1">
        <f t="shared" si="2"/>
        <v>0</v>
      </c>
      <c r="L57" s="1">
        <f t="shared" si="3"/>
        <v>0</v>
      </c>
      <c r="M57" s="1">
        <f t="shared" si="4"/>
        <v>0</v>
      </c>
      <c r="N57" s="1">
        <f t="shared" si="5"/>
        <v>0</v>
      </c>
      <c r="O57" s="2">
        <f t="shared" si="6"/>
        <v>0</v>
      </c>
    </row>
    <row r="58" spans="1:15" s="22" customFormat="1" ht="44.25" customHeight="1" x14ac:dyDescent="0.2">
      <c r="A58" s="29">
        <v>39</v>
      </c>
      <c r="B58" s="71" t="s">
        <v>82</v>
      </c>
      <c r="C58" s="32"/>
      <c r="D58" s="72">
        <v>1</v>
      </c>
      <c r="E58" s="72" t="s">
        <v>121</v>
      </c>
      <c r="F58" s="30"/>
      <c r="G58" s="25">
        <v>0</v>
      </c>
      <c r="H58" s="1">
        <f t="shared" si="0"/>
        <v>0</v>
      </c>
      <c r="I58" s="25">
        <v>0</v>
      </c>
      <c r="J58" s="1">
        <f t="shared" si="1"/>
        <v>0</v>
      </c>
      <c r="K58" s="1">
        <f t="shared" si="2"/>
        <v>0</v>
      </c>
      <c r="L58" s="1">
        <f t="shared" si="3"/>
        <v>0</v>
      </c>
      <c r="M58" s="1">
        <f t="shared" si="4"/>
        <v>0</v>
      </c>
      <c r="N58" s="1">
        <f t="shared" si="5"/>
        <v>0</v>
      </c>
      <c r="O58" s="2">
        <f t="shared" si="6"/>
        <v>0</v>
      </c>
    </row>
    <row r="59" spans="1:15" s="22" customFormat="1" ht="44.25" customHeight="1" x14ac:dyDescent="0.2">
      <c r="A59" s="29">
        <v>40</v>
      </c>
      <c r="B59" s="71" t="s">
        <v>83</v>
      </c>
      <c r="C59" s="32"/>
      <c r="D59" s="72">
        <v>1</v>
      </c>
      <c r="E59" s="72" t="s">
        <v>121</v>
      </c>
      <c r="F59" s="30"/>
      <c r="G59" s="25">
        <v>0</v>
      </c>
      <c r="H59" s="1">
        <f t="shared" si="0"/>
        <v>0</v>
      </c>
      <c r="I59" s="25">
        <v>0</v>
      </c>
      <c r="J59" s="1">
        <f t="shared" si="1"/>
        <v>0</v>
      </c>
      <c r="K59" s="1">
        <f t="shared" si="2"/>
        <v>0</v>
      </c>
      <c r="L59" s="1">
        <f t="shared" si="3"/>
        <v>0</v>
      </c>
      <c r="M59" s="1">
        <f t="shared" si="4"/>
        <v>0</v>
      </c>
      <c r="N59" s="1">
        <f t="shared" si="5"/>
        <v>0</v>
      </c>
      <c r="O59" s="2">
        <f t="shared" si="6"/>
        <v>0</v>
      </c>
    </row>
    <row r="60" spans="1:15" s="22" customFormat="1" ht="44.25" customHeight="1" x14ac:dyDescent="0.2">
      <c r="A60" s="29">
        <v>41</v>
      </c>
      <c r="B60" s="71" t="s">
        <v>84</v>
      </c>
      <c r="C60" s="32"/>
      <c r="D60" s="72">
        <v>2</v>
      </c>
      <c r="E60" s="72" t="s">
        <v>123</v>
      </c>
      <c r="F60" s="30"/>
      <c r="G60" s="25">
        <v>0</v>
      </c>
      <c r="H60" s="1">
        <f t="shared" si="0"/>
        <v>0</v>
      </c>
      <c r="I60" s="25">
        <v>0</v>
      </c>
      <c r="J60" s="1">
        <f t="shared" si="1"/>
        <v>0</v>
      </c>
      <c r="K60" s="1">
        <f t="shared" si="2"/>
        <v>0</v>
      </c>
      <c r="L60" s="1">
        <f t="shared" si="3"/>
        <v>0</v>
      </c>
      <c r="M60" s="1">
        <f t="shared" si="4"/>
        <v>0</v>
      </c>
      <c r="N60" s="1">
        <f t="shared" si="5"/>
        <v>0</v>
      </c>
      <c r="O60" s="2">
        <f t="shared" si="6"/>
        <v>0</v>
      </c>
    </row>
    <row r="61" spans="1:15" s="22" customFormat="1" ht="44.25" customHeight="1" x14ac:dyDescent="0.2">
      <c r="A61" s="29">
        <v>42</v>
      </c>
      <c r="B61" s="71" t="s">
        <v>85</v>
      </c>
      <c r="C61" s="32"/>
      <c r="D61" s="72">
        <v>2</v>
      </c>
      <c r="E61" s="72" t="s">
        <v>123</v>
      </c>
      <c r="F61" s="30"/>
      <c r="G61" s="25">
        <v>0</v>
      </c>
      <c r="H61" s="1">
        <f t="shared" si="0"/>
        <v>0</v>
      </c>
      <c r="I61" s="25">
        <v>0</v>
      </c>
      <c r="J61" s="1">
        <f t="shared" si="1"/>
        <v>0</v>
      </c>
      <c r="K61" s="1">
        <f t="shared" si="2"/>
        <v>0</v>
      </c>
      <c r="L61" s="1">
        <f t="shared" si="3"/>
        <v>0</v>
      </c>
      <c r="M61" s="1">
        <f t="shared" si="4"/>
        <v>0</v>
      </c>
      <c r="N61" s="1">
        <f t="shared" si="5"/>
        <v>0</v>
      </c>
      <c r="O61" s="2">
        <f t="shared" si="6"/>
        <v>0</v>
      </c>
    </row>
    <row r="62" spans="1:15" s="22" customFormat="1" ht="44.25" customHeight="1" x14ac:dyDescent="0.2">
      <c r="A62" s="29">
        <v>43</v>
      </c>
      <c r="B62" s="71" t="s">
        <v>86</v>
      </c>
      <c r="C62" s="32"/>
      <c r="D62" s="72">
        <v>2</v>
      </c>
      <c r="E62" s="72" t="s">
        <v>121</v>
      </c>
      <c r="F62" s="30"/>
      <c r="G62" s="25">
        <v>0</v>
      </c>
      <c r="H62" s="1">
        <f t="shared" si="0"/>
        <v>0</v>
      </c>
      <c r="I62" s="25">
        <v>0</v>
      </c>
      <c r="J62" s="1">
        <f t="shared" si="1"/>
        <v>0</v>
      </c>
      <c r="K62" s="1">
        <f t="shared" si="2"/>
        <v>0</v>
      </c>
      <c r="L62" s="1">
        <f t="shared" si="3"/>
        <v>0</v>
      </c>
      <c r="M62" s="1">
        <f t="shared" si="4"/>
        <v>0</v>
      </c>
      <c r="N62" s="1">
        <f t="shared" si="5"/>
        <v>0</v>
      </c>
      <c r="O62" s="2">
        <f t="shared" si="6"/>
        <v>0</v>
      </c>
    </row>
    <row r="63" spans="1:15" s="22" customFormat="1" ht="44.25" customHeight="1" x14ac:dyDescent="0.2">
      <c r="A63" s="29">
        <v>44</v>
      </c>
      <c r="B63" s="71" t="s">
        <v>87</v>
      </c>
      <c r="C63" s="32"/>
      <c r="D63" s="72">
        <v>2</v>
      </c>
      <c r="E63" s="72" t="s">
        <v>121</v>
      </c>
      <c r="F63" s="30"/>
      <c r="G63" s="25">
        <v>0</v>
      </c>
      <c r="H63" s="1">
        <f t="shared" si="0"/>
        <v>0</v>
      </c>
      <c r="I63" s="25">
        <v>0</v>
      </c>
      <c r="J63" s="1">
        <f t="shared" si="1"/>
        <v>0</v>
      </c>
      <c r="K63" s="1">
        <f t="shared" si="2"/>
        <v>0</v>
      </c>
      <c r="L63" s="1">
        <f t="shared" si="3"/>
        <v>0</v>
      </c>
      <c r="M63" s="1">
        <f t="shared" si="4"/>
        <v>0</v>
      </c>
      <c r="N63" s="1">
        <f t="shared" si="5"/>
        <v>0</v>
      </c>
      <c r="O63" s="2">
        <f t="shared" si="6"/>
        <v>0</v>
      </c>
    </row>
    <row r="64" spans="1:15" s="22" customFormat="1" ht="44.25" customHeight="1" x14ac:dyDescent="0.2">
      <c r="A64" s="29">
        <v>45</v>
      </c>
      <c r="B64" s="71" t="s">
        <v>88</v>
      </c>
      <c r="C64" s="32"/>
      <c r="D64" s="72">
        <v>1</v>
      </c>
      <c r="E64" s="72" t="s">
        <v>123</v>
      </c>
      <c r="F64" s="30"/>
      <c r="G64" s="25">
        <v>0</v>
      </c>
      <c r="H64" s="1">
        <f t="shared" si="0"/>
        <v>0</v>
      </c>
      <c r="I64" s="25">
        <v>0</v>
      </c>
      <c r="J64" s="1">
        <f t="shared" si="1"/>
        <v>0</v>
      </c>
      <c r="K64" s="1">
        <f t="shared" si="2"/>
        <v>0</v>
      </c>
      <c r="L64" s="1">
        <f t="shared" si="3"/>
        <v>0</v>
      </c>
      <c r="M64" s="1">
        <f t="shared" si="4"/>
        <v>0</v>
      </c>
      <c r="N64" s="1">
        <f t="shared" si="5"/>
        <v>0</v>
      </c>
      <c r="O64" s="2">
        <f t="shared" si="6"/>
        <v>0</v>
      </c>
    </row>
    <row r="65" spans="1:15" s="22" customFormat="1" ht="44.25" customHeight="1" x14ac:dyDescent="0.2">
      <c r="A65" s="29">
        <v>46</v>
      </c>
      <c r="B65" s="71" t="s">
        <v>89</v>
      </c>
      <c r="C65" s="32"/>
      <c r="D65" s="72">
        <v>2</v>
      </c>
      <c r="E65" s="72" t="s">
        <v>121</v>
      </c>
      <c r="F65" s="30"/>
      <c r="G65" s="25">
        <v>0</v>
      </c>
      <c r="H65" s="1">
        <f t="shared" si="0"/>
        <v>0</v>
      </c>
      <c r="I65" s="25">
        <v>0</v>
      </c>
      <c r="J65" s="1">
        <f t="shared" si="1"/>
        <v>0</v>
      </c>
      <c r="K65" s="1">
        <f t="shared" si="2"/>
        <v>0</v>
      </c>
      <c r="L65" s="1">
        <f t="shared" si="3"/>
        <v>0</v>
      </c>
      <c r="M65" s="1">
        <f t="shared" si="4"/>
        <v>0</v>
      </c>
      <c r="N65" s="1">
        <f t="shared" si="5"/>
        <v>0</v>
      </c>
      <c r="O65" s="2">
        <f t="shared" si="6"/>
        <v>0</v>
      </c>
    </row>
    <row r="66" spans="1:15" s="22" customFormat="1" ht="44.25" customHeight="1" x14ac:dyDescent="0.2">
      <c r="A66" s="29">
        <v>47</v>
      </c>
      <c r="B66" s="71" t="s">
        <v>90</v>
      </c>
      <c r="C66" s="32"/>
      <c r="D66" s="72">
        <v>1</v>
      </c>
      <c r="E66" s="72" t="s">
        <v>122</v>
      </c>
      <c r="F66" s="30"/>
      <c r="G66" s="25">
        <v>0</v>
      </c>
      <c r="H66" s="1">
        <f t="shared" si="0"/>
        <v>0</v>
      </c>
      <c r="I66" s="25">
        <v>0</v>
      </c>
      <c r="J66" s="1">
        <f t="shared" si="1"/>
        <v>0</v>
      </c>
      <c r="K66" s="1">
        <f t="shared" si="2"/>
        <v>0</v>
      </c>
      <c r="L66" s="1">
        <f t="shared" si="3"/>
        <v>0</v>
      </c>
      <c r="M66" s="1">
        <f t="shared" si="4"/>
        <v>0</v>
      </c>
      <c r="N66" s="1">
        <f t="shared" si="5"/>
        <v>0</v>
      </c>
      <c r="O66" s="2">
        <f t="shared" si="6"/>
        <v>0</v>
      </c>
    </row>
    <row r="67" spans="1:15" s="22" customFormat="1" ht="44.25" customHeight="1" x14ac:dyDescent="0.2">
      <c r="A67" s="29">
        <v>48</v>
      </c>
      <c r="B67" s="71" t="s">
        <v>91</v>
      </c>
      <c r="C67" s="32"/>
      <c r="D67" s="72">
        <v>1</v>
      </c>
      <c r="E67" s="72" t="s">
        <v>122</v>
      </c>
      <c r="F67" s="30"/>
      <c r="G67" s="25">
        <v>0</v>
      </c>
      <c r="H67" s="1">
        <f t="shared" si="0"/>
        <v>0</v>
      </c>
      <c r="I67" s="25">
        <v>0</v>
      </c>
      <c r="J67" s="1">
        <f t="shared" si="1"/>
        <v>0</v>
      </c>
      <c r="K67" s="1">
        <f t="shared" si="2"/>
        <v>0</v>
      </c>
      <c r="L67" s="1">
        <f t="shared" si="3"/>
        <v>0</v>
      </c>
      <c r="M67" s="1">
        <f t="shared" si="4"/>
        <v>0</v>
      </c>
      <c r="N67" s="1">
        <f t="shared" si="5"/>
        <v>0</v>
      </c>
      <c r="O67" s="2">
        <f t="shared" si="6"/>
        <v>0</v>
      </c>
    </row>
    <row r="68" spans="1:15" s="22" customFormat="1" ht="44.25" customHeight="1" x14ac:dyDescent="0.2">
      <c r="A68" s="29">
        <v>49</v>
      </c>
      <c r="B68" s="71" t="s">
        <v>92</v>
      </c>
      <c r="C68" s="32"/>
      <c r="D68" s="72">
        <v>2</v>
      </c>
      <c r="E68" s="72" t="s">
        <v>122</v>
      </c>
      <c r="F68" s="30"/>
      <c r="G68" s="25">
        <v>0</v>
      </c>
      <c r="H68" s="1">
        <f t="shared" si="0"/>
        <v>0</v>
      </c>
      <c r="I68" s="25">
        <v>0</v>
      </c>
      <c r="J68" s="1">
        <f t="shared" si="1"/>
        <v>0</v>
      </c>
      <c r="K68" s="1">
        <f t="shared" si="2"/>
        <v>0</v>
      </c>
      <c r="L68" s="1">
        <f t="shared" si="3"/>
        <v>0</v>
      </c>
      <c r="M68" s="1">
        <f t="shared" si="4"/>
        <v>0</v>
      </c>
      <c r="N68" s="1">
        <f t="shared" si="5"/>
        <v>0</v>
      </c>
      <c r="O68" s="2">
        <f t="shared" si="6"/>
        <v>0</v>
      </c>
    </row>
    <row r="69" spans="1:15" s="22" customFormat="1" ht="44.25" customHeight="1" x14ac:dyDescent="0.2">
      <c r="A69" s="29">
        <v>50</v>
      </c>
      <c r="B69" s="71" t="s">
        <v>93</v>
      </c>
      <c r="C69" s="32"/>
      <c r="D69" s="72">
        <v>1</v>
      </c>
      <c r="E69" s="72" t="s">
        <v>122</v>
      </c>
      <c r="F69" s="30"/>
      <c r="G69" s="25">
        <v>0</v>
      </c>
      <c r="H69" s="1">
        <f t="shared" si="0"/>
        <v>0</v>
      </c>
      <c r="I69" s="25">
        <v>0</v>
      </c>
      <c r="J69" s="1">
        <f t="shared" si="1"/>
        <v>0</v>
      </c>
      <c r="K69" s="1">
        <f t="shared" si="2"/>
        <v>0</v>
      </c>
      <c r="L69" s="1">
        <f t="shared" si="3"/>
        <v>0</v>
      </c>
      <c r="M69" s="1">
        <f t="shared" si="4"/>
        <v>0</v>
      </c>
      <c r="N69" s="1">
        <f t="shared" si="5"/>
        <v>0</v>
      </c>
      <c r="O69" s="2">
        <f t="shared" si="6"/>
        <v>0</v>
      </c>
    </row>
    <row r="70" spans="1:15" s="22" customFormat="1" ht="44.25" customHeight="1" x14ac:dyDescent="0.2">
      <c r="A70" s="29">
        <v>51</v>
      </c>
      <c r="B70" s="71" t="s">
        <v>94</v>
      </c>
      <c r="C70" s="32"/>
      <c r="D70" s="72">
        <v>1</v>
      </c>
      <c r="E70" s="72" t="s">
        <v>122</v>
      </c>
      <c r="F70" s="30"/>
      <c r="G70" s="25">
        <v>0</v>
      </c>
      <c r="H70" s="1">
        <f t="shared" si="0"/>
        <v>0</v>
      </c>
      <c r="I70" s="25">
        <v>0</v>
      </c>
      <c r="J70" s="1">
        <f t="shared" si="1"/>
        <v>0</v>
      </c>
      <c r="K70" s="1">
        <f t="shared" si="2"/>
        <v>0</v>
      </c>
      <c r="L70" s="1">
        <f t="shared" si="3"/>
        <v>0</v>
      </c>
      <c r="M70" s="1">
        <f t="shared" si="4"/>
        <v>0</v>
      </c>
      <c r="N70" s="1">
        <f t="shared" si="5"/>
        <v>0</v>
      </c>
      <c r="O70" s="2">
        <f t="shared" si="6"/>
        <v>0</v>
      </c>
    </row>
    <row r="71" spans="1:15" s="22" customFormat="1" ht="44.25" customHeight="1" x14ac:dyDescent="0.2">
      <c r="A71" s="29">
        <v>52</v>
      </c>
      <c r="B71" s="71" t="s">
        <v>95</v>
      </c>
      <c r="C71" s="32"/>
      <c r="D71" s="72">
        <v>1</v>
      </c>
      <c r="E71" s="72" t="s">
        <v>122</v>
      </c>
      <c r="F71" s="30"/>
      <c r="G71" s="25">
        <v>0</v>
      </c>
      <c r="H71" s="1">
        <f t="shared" si="0"/>
        <v>0</v>
      </c>
      <c r="I71" s="25">
        <v>0</v>
      </c>
      <c r="J71" s="1">
        <f t="shared" si="1"/>
        <v>0</v>
      </c>
      <c r="K71" s="1">
        <f t="shared" si="2"/>
        <v>0</v>
      </c>
      <c r="L71" s="1">
        <f t="shared" si="3"/>
        <v>0</v>
      </c>
      <c r="M71" s="1">
        <f t="shared" si="4"/>
        <v>0</v>
      </c>
      <c r="N71" s="1">
        <f t="shared" si="5"/>
        <v>0</v>
      </c>
      <c r="O71" s="2">
        <f t="shared" si="6"/>
        <v>0</v>
      </c>
    </row>
    <row r="72" spans="1:15" s="22" customFormat="1" ht="44.25" customHeight="1" x14ac:dyDescent="0.2">
      <c r="A72" s="29">
        <v>53</v>
      </c>
      <c r="B72" s="71" t="s">
        <v>96</v>
      </c>
      <c r="C72" s="32"/>
      <c r="D72" s="72">
        <v>2</v>
      </c>
      <c r="E72" s="72" t="s">
        <v>122</v>
      </c>
      <c r="F72" s="30"/>
      <c r="G72" s="25">
        <v>0</v>
      </c>
      <c r="H72" s="1">
        <f t="shared" si="0"/>
        <v>0</v>
      </c>
      <c r="I72" s="25">
        <v>0</v>
      </c>
      <c r="J72" s="1">
        <f t="shared" si="1"/>
        <v>0</v>
      </c>
      <c r="K72" s="1">
        <f t="shared" si="2"/>
        <v>0</v>
      </c>
      <c r="L72" s="1">
        <f t="shared" si="3"/>
        <v>0</v>
      </c>
      <c r="M72" s="1">
        <f t="shared" si="4"/>
        <v>0</v>
      </c>
      <c r="N72" s="1">
        <f t="shared" si="5"/>
        <v>0</v>
      </c>
      <c r="O72" s="2">
        <f t="shared" si="6"/>
        <v>0</v>
      </c>
    </row>
    <row r="73" spans="1:15" s="22" customFormat="1" ht="44.25" customHeight="1" x14ac:dyDescent="0.2">
      <c r="A73" s="29">
        <v>54</v>
      </c>
      <c r="B73" s="71" t="s">
        <v>97</v>
      </c>
      <c r="C73" s="32"/>
      <c r="D73" s="72">
        <v>1</v>
      </c>
      <c r="E73" s="72" t="s">
        <v>122</v>
      </c>
      <c r="F73" s="30"/>
      <c r="G73" s="25">
        <v>0</v>
      </c>
      <c r="H73" s="1">
        <f t="shared" si="0"/>
        <v>0</v>
      </c>
      <c r="I73" s="25">
        <v>0</v>
      </c>
      <c r="J73" s="1">
        <f t="shared" si="1"/>
        <v>0</v>
      </c>
      <c r="K73" s="1">
        <f t="shared" si="2"/>
        <v>0</v>
      </c>
      <c r="L73" s="1">
        <f t="shared" si="3"/>
        <v>0</v>
      </c>
      <c r="M73" s="1">
        <f t="shared" si="4"/>
        <v>0</v>
      </c>
      <c r="N73" s="1">
        <f t="shared" si="5"/>
        <v>0</v>
      </c>
      <c r="O73" s="2">
        <f t="shared" si="6"/>
        <v>0</v>
      </c>
    </row>
    <row r="74" spans="1:15" s="22" customFormat="1" ht="44.25" customHeight="1" x14ac:dyDescent="0.2">
      <c r="A74" s="29">
        <v>55</v>
      </c>
      <c r="B74" s="71" t="s">
        <v>98</v>
      </c>
      <c r="C74" s="32"/>
      <c r="D74" s="72">
        <v>1</v>
      </c>
      <c r="E74" s="72" t="s">
        <v>122</v>
      </c>
      <c r="F74" s="30"/>
      <c r="G74" s="25">
        <v>0</v>
      </c>
      <c r="H74" s="1">
        <f t="shared" si="0"/>
        <v>0</v>
      </c>
      <c r="I74" s="25">
        <v>0</v>
      </c>
      <c r="J74" s="1">
        <f t="shared" si="1"/>
        <v>0</v>
      </c>
      <c r="K74" s="1">
        <f t="shared" si="2"/>
        <v>0</v>
      </c>
      <c r="L74" s="1">
        <f t="shared" si="3"/>
        <v>0</v>
      </c>
      <c r="M74" s="1">
        <f t="shared" si="4"/>
        <v>0</v>
      </c>
      <c r="N74" s="1">
        <f t="shared" si="5"/>
        <v>0</v>
      </c>
      <c r="O74" s="2">
        <f t="shared" si="6"/>
        <v>0</v>
      </c>
    </row>
    <row r="75" spans="1:15" s="22" customFormat="1" ht="44.25" customHeight="1" x14ac:dyDescent="0.2">
      <c r="A75" s="29">
        <v>56</v>
      </c>
      <c r="B75" s="71" t="s">
        <v>99</v>
      </c>
      <c r="C75" s="32"/>
      <c r="D75" s="72">
        <v>1</v>
      </c>
      <c r="E75" s="72" t="s">
        <v>121</v>
      </c>
      <c r="F75" s="30"/>
      <c r="G75" s="25">
        <v>0</v>
      </c>
      <c r="H75" s="1">
        <f t="shared" si="0"/>
        <v>0</v>
      </c>
      <c r="I75" s="25">
        <v>0</v>
      </c>
      <c r="J75" s="1">
        <f t="shared" si="1"/>
        <v>0</v>
      </c>
      <c r="K75" s="1">
        <f t="shared" si="2"/>
        <v>0</v>
      </c>
      <c r="L75" s="1">
        <f t="shared" si="3"/>
        <v>0</v>
      </c>
      <c r="M75" s="1">
        <f t="shared" si="4"/>
        <v>0</v>
      </c>
      <c r="N75" s="1">
        <f t="shared" si="5"/>
        <v>0</v>
      </c>
      <c r="O75" s="2">
        <f t="shared" si="6"/>
        <v>0</v>
      </c>
    </row>
    <row r="76" spans="1:15" s="22" customFormat="1" ht="44.25" customHeight="1" x14ac:dyDescent="0.2">
      <c r="A76" s="29">
        <v>57</v>
      </c>
      <c r="B76" s="71" t="s">
        <v>100</v>
      </c>
      <c r="C76" s="32"/>
      <c r="D76" s="72">
        <v>2</v>
      </c>
      <c r="E76" s="72" t="s">
        <v>123</v>
      </c>
      <c r="F76" s="30"/>
      <c r="G76" s="25">
        <v>0</v>
      </c>
      <c r="H76" s="1">
        <f t="shared" si="0"/>
        <v>0</v>
      </c>
      <c r="I76" s="25">
        <v>0</v>
      </c>
      <c r="J76" s="1">
        <f t="shared" si="1"/>
        <v>0</v>
      </c>
      <c r="K76" s="1">
        <f t="shared" si="2"/>
        <v>0</v>
      </c>
      <c r="L76" s="1">
        <f t="shared" si="3"/>
        <v>0</v>
      </c>
      <c r="M76" s="1">
        <f t="shared" si="4"/>
        <v>0</v>
      </c>
      <c r="N76" s="1">
        <f t="shared" si="5"/>
        <v>0</v>
      </c>
      <c r="O76" s="2">
        <f t="shared" si="6"/>
        <v>0</v>
      </c>
    </row>
    <row r="77" spans="1:15" s="22" customFormat="1" ht="44.25" customHeight="1" x14ac:dyDescent="0.2">
      <c r="A77" s="29">
        <v>58</v>
      </c>
      <c r="B77" s="71" t="s">
        <v>101</v>
      </c>
      <c r="C77" s="32"/>
      <c r="D77" s="72">
        <v>2</v>
      </c>
      <c r="E77" s="72" t="s">
        <v>123</v>
      </c>
      <c r="F77" s="30"/>
      <c r="G77" s="25">
        <v>0</v>
      </c>
      <c r="H77" s="1">
        <f t="shared" si="0"/>
        <v>0</v>
      </c>
      <c r="I77" s="25">
        <v>0</v>
      </c>
      <c r="J77" s="1">
        <f t="shared" si="1"/>
        <v>0</v>
      </c>
      <c r="K77" s="1">
        <f t="shared" si="2"/>
        <v>0</v>
      </c>
      <c r="L77" s="1">
        <f t="shared" si="3"/>
        <v>0</v>
      </c>
      <c r="M77" s="1">
        <f t="shared" si="4"/>
        <v>0</v>
      </c>
      <c r="N77" s="1">
        <f t="shared" si="5"/>
        <v>0</v>
      </c>
      <c r="O77" s="2">
        <f t="shared" si="6"/>
        <v>0</v>
      </c>
    </row>
    <row r="78" spans="1:15" s="22" customFormat="1" ht="44.25" customHeight="1" x14ac:dyDescent="0.2">
      <c r="A78" s="29">
        <v>59</v>
      </c>
      <c r="B78" s="71" t="s">
        <v>102</v>
      </c>
      <c r="C78" s="32"/>
      <c r="D78" s="72">
        <v>1</v>
      </c>
      <c r="E78" s="72" t="s">
        <v>122</v>
      </c>
      <c r="F78" s="30"/>
      <c r="G78" s="25">
        <v>0</v>
      </c>
      <c r="H78" s="1">
        <f t="shared" si="0"/>
        <v>0</v>
      </c>
      <c r="I78" s="25">
        <v>0</v>
      </c>
      <c r="J78" s="1">
        <f t="shared" si="1"/>
        <v>0</v>
      </c>
      <c r="K78" s="1">
        <f t="shared" si="2"/>
        <v>0</v>
      </c>
      <c r="L78" s="1">
        <f t="shared" si="3"/>
        <v>0</v>
      </c>
      <c r="M78" s="1">
        <f t="shared" si="4"/>
        <v>0</v>
      </c>
      <c r="N78" s="1">
        <f t="shared" si="5"/>
        <v>0</v>
      </c>
      <c r="O78" s="2">
        <f t="shared" si="6"/>
        <v>0</v>
      </c>
    </row>
    <row r="79" spans="1:15" s="22" customFormat="1" ht="44.25" customHeight="1" x14ac:dyDescent="0.2">
      <c r="A79" s="29">
        <v>60</v>
      </c>
      <c r="B79" s="71" t="s">
        <v>103</v>
      </c>
      <c r="C79" s="32"/>
      <c r="D79" s="72">
        <v>1</v>
      </c>
      <c r="E79" s="72" t="s">
        <v>122</v>
      </c>
      <c r="F79" s="30"/>
      <c r="G79" s="25">
        <v>0</v>
      </c>
      <c r="H79" s="1">
        <f t="shared" si="0"/>
        <v>0</v>
      </c>
      <c r="I79" s="25">
        <v>0</v>
      </c>
      <c r="J79" s="1">
        <f t="shared" si="1"/>
        <v>0</v>
      </c>
      <c r="K79" s="1">
        <f t="shared" si="2"/>
        <v>0</v>
      </c>
      <c r="L79" s="1">
        <f t="shared" si="3"/>
        <v>0</v>
      </c>
      <c r="M79" s="1">
        <f t="shared" si="4"/>
        <v>0</v>
      </c>
      <c r="N79" s="1">
        <f t="shared" si="5"/>
        <v>0</v>
      </c>
      <c r="O79" s="2">
        <f t="shared" si="6"/>
        <v>0</v>
      </c>
    </row>
    <row r="80" spans="1:15" s="22" customFormat="1" ht="44.25" customHeight="1" x14ac:dyDescent="0.2">
      <c r="A80" s="29">
        <v>61</v>
      </c>
      <c r="B80" s="71" t="s">
        <v>104</v>
      </c>
      <c r="C80" s="32"/>
      <c r="D80" s="72">
        <v>2</v>
      </c>
      <c r="E80" s="72" t="s">
        <v>122</v>
      </c>
      <c r="F80" s="30"/>
      <c r="G80" s="25">
        <v>0</v>
      </c>
      <c r="H80" s="1">
        <f t="shared" si="0"/>
        <v>0</v>
      </c>
      <c r="I80" s="25">
        <v>0</v>
      </c>
      <c r="J80" s="1">
        <f t="shared" si="1"/>
        <v>0</v>
      </c>
      <c r="K80" s="1">
        <f t="shared" si="2"/>
        <v>0</v>
      </c>
      <c r="L80" s="1">
        <f t="shared" si="3"/>
        <v>0</v>
      </c>
      <c r="M80" s="1">
        <f t="shared" si="4"/>
        <v>0</v>
      </c>
      <c r="N80" s="1">
        <f t="shared" si="5"/>
        <v>0</v>
      </c>
      <c r="O80" s="2">
        <f t="shared" si="6"/>
        <v>0</v>
      </c>
    </row>
    <row r="81" spans="1:15" s="22" customFormat="1" ht="44.25" customHeight="1" x14ac:dyDescent="0.2">
      <c r="A81" s="29">
        <v>62</v>
      </c>
      <c r="B81" s="71" t="s">
        <v>105</v>
      </c>
      <c r="C81" s="32"/>
      <c r="D81" s="72">
        <v>1</v>
      </c>
      <c r="E81" s="72" t="s">
        <v>125</v>
      </c>
      <c r="F81" s="30"/>
      <c r="G81" s="25">
        <v>0</v>
      </c>
      <c r="H81" s="1">
        <f t="shared" si="0"/>
        <v>0</v>
      </c>
      <c r="I81" s="25">
        <v>0</v>
      </c>
      <c r="J81" s="1">
        <f t="shared" si="1"/>
        <v>0</v>
      </c>
      <c r="K81" s="1">
        <f t="shared" si="2"/>
        <v>0</v>
      </c>
      <c r="L81" s="1">
        <f t="shared" si="3"/>
        <v>0</v>
      </c>
      <c r="M81" s="1">
        <f t="shared" si="4"/>
        <v>0</v>
      </c>
      <c r="N81" s="1">
        <f t="shared" si="5"/>
        <v>0</v>
      </c>
      <c r="O81" s="2">
        <f t="shared" si="6"/>
        <v>0</v>
      </c>
    </row>
    <row r="82" spans="1:15" s="22" customFormat="1" ht="44.25" customHeight="1" x14ac:dyDescent="0.2">
      <c r="A82" s="29">
        <v>63</v>
      </c>
      <c r="B82" s="71" t="s">
        <v>106</v>
      </c>
      <c r="C82" s="32"/>
      <c r="D82" s="72">
        <v>2</v>
      </c>
      <c r="E82" s="72" t="s">
        <v>122</v>
      </c>
      <c r="F82" s="30"/>
      <c r="G82" s="25">
        <v>0</v>
      </c>
      <c r="H82" s="1">
        <f t="shared" si="0"/>
        <v>0</v>
      </c>
      <c r="I82" s="25">
        <v>0</v>
      </c>
      <c r="J82" s="1">
        <f t="shared" si="1"/>
        <v>0</v>
      </c>
      <c r="K82" s="1">
        <f t="shared" si="2"/>
        <v>0</v>
      </c>
      <c r="L82" s="1">
        <f t="shared" si="3"/>
        <v>0</v>
      </c>
      <c r="M82" s="1">
        <f t="shared" si="4"/>
        <v>0</v>
      </c>
      <c r="N82" s="1">
        <f t="shared" si="5"/>
        <v>0</v>
      </c>
      <c r="O82" s="2">
        <f t="shared" si="6"/>
        <v>0</v>
      </c>
    </row>
    <row r="83" spans="1:15" s="22" customFormat="1" ht="44.25" customHeight="1" x14ac:dyDescent="0.2">
      <c r="A83" s="29">
        <v>64</v>
      </c>
      <c r="B83" s="71" t="s">
        <v>107</v>
      </c>
      <c r="C83" s="32"/>
      <c r="D83" s="72">
        <v>2</v>
      </c>
      <c r="E83" s="72" t="s">
        <v>123</v>
      </c>
      <c r="F83" s="30"/>
      <c r="G83" s="25">
        <v>0</v>
      </c>
      <c r="H83" s="1">
        <f t="shared" si="0"/>
        <v>0</v>
      </c>
      <c r="I83" s="25">
        <v>0</v>
      </c>
      <c r="J83" s="1">
        <f t="shared" si="1"/>
        <v>0</v>
      </c>
      <c r="K83" s="1">
        <f t="shared" si="2"/>
        <v>0</v>
      </c>
      <c r="L83" s="1">
        <f t="shared" si="3"/>
        <v>0</v>
      </c>
      <c r="M83" s="1">
        <f t="shared" si="4"/>
        <v>0</v>
      </c>
      <c r="N83" s="1">
        <f t="shared" si="5"/>
        <v>0</v>
      </c>
      <c r="O83" s="2">
        <f t="shared" si="6"/>
        <v>0</v>
      </c>
    </row>
    <row r="84" spans="1:15" s="22" customFormat="1" ht="44.25" customHeight="1" x14ac:dyDescent="0.2">
      <c r="A84" s="29">
        <v>65</v>
      </c>
      <c r="B84" s="71" t="s">
        <v>108</v>
      </c>
      <c r="C84" s="32"/>
      <c r="D84" s="72">
        <v>1</v>
      </c>
      <c r="E84" s="72" t="s">
        <v>125</v>
      </c>
      <c r="F84" s="30"/>
      <c r="G84" s="25">
        <v>0</v>
      </c>
      <c r="H84" s="1">
        <f t="shared" ref="H84:H96" si="7">+ROUND(F84*G84,0)</f>
        <v>0</v>
      </c>
      <c r="I84" s="25">
        <v>0</v>
      </c>
      <c r="J84" s="1">
        <f t="shared" ref="J84:J96" si="8">ROUND(F84*I84,0)</f>
        <v>0</v>
      </c>
      <c r="K84" s="1">
        <f t="shared" ref="K84:K96" si="9">ROUND(F84+H84+J84,0)</f>
        <v>0</v>
      </c>
      <c r="L84" s="1">
        <f t="shared" ref="L84:L96" si="10">ROUND(F84*D84,0)</f>
        <v>0</v>
      </c>
      <c r="M84" s="1">
        <f t="shared" ref="M84:M96" si="11">ROUND(L84*G84,0)</f>
        <v>0</v>
      </c>
      <c r="N84" s="1">
        <f t="shared" ref="N84:N96" si="12">ROUND(L84*I84,0)</f>
        <v>0</v>
      </c>
      <c r="O84" s="2">
        <f t="shared" ref="O84:O96" si="13">ROUND(L84+N84+M84,0)</f>
        <v>0</v>
      </c>
    </row>
    <row r="85" spans="1:15" s="22" customFormat="1" ht="44.25" customHeight="1" x14ac:dyDescent="0.2">
      <c r="A85" s="29">
        <v>66</v>
      </c>
      <c r="B85" s="71" t="s">
        <v>109</v>
      </c>
      <c r="C85" s="32"/>
      <c r="D85" s="72">
        <v>2</v>
      </c>
      <c r="E85" s="72" t="s">
        <v>123</v>
      </c>
      <c r="F85" s="30"/>
      <c r="G85" s="25">
        <v>0</v>
      </c>
      <c r="H85" s="1">
        <f t="shared" si="7"/>
        <v>0</v>
      </c>
      <c r="I85" s="25">
        <v>0</v>
      </c>
      <c r="J85" s="1">
        <f t="shared" si="8"/>
        <v>0</v>
      </c>
      <c r="K85" s="1">
        <f t="shared" si="9"/>
        <v>0</v>
      </c>
      <c r="L85" s="1">
        <f t="shared" si="10"/>
        <v>0</v>
      </c>
      <c r="M85" s="1">
        <f t="shared" si="11"/>
        <v>0</v>
      </c>
      <c r="N85" s="1">
        <f t="shared" si="12"/>
        <v>0</v>
      </c>
      <c r="O85" s="2">
        <f t="shared" si="13"/>
        <v>0</v>
      </c>
    </row>
    <row r="86" spans="1:15" s="22" customFormat="1" ht="44.25" customHeight="1" x14ac:dyDescent="0.2">
      <c r="A86" s="29">
        <v>67</v>
      </c>
      <c r="B86" s="71" t="s">
        <v>110</v>
      </c>
      <c r="C86" s="32"/>
      <c r="D86" s="72">
        <v>2</v>
      </c>
      <c r="E86" s="72" t="s">
        <v>125</v>
      </c>
      <c r="F86" s="30"/>
      <c r="G86" s="25">
        <v>0</v>
      </c>
      <c r="H86" s="1">
        <f t="shared" si="7"/>
        <v>0</v>
      </c>
      <c r="I86" s="25">
        <v>0</v>
      </c>
      <c r="J86" s="1">
        <f t="shared" si="8"/>
        <v>0</v>
      </c>
      <c r="K86" s="1">
        <f t="shared" si="9"/>
        <v>0</v>
      </c>
      <c r="L86" s="1">
        <f t="shared" si="10"/>
        <v>0</v>
      </c>
      <c r="M86" s="1">
        <f t="shared" si="11"/>
        <v>0</v>
      </c>
      <c r="N86" s="1">
        <f t="shared" si="12"/>
        <v>0</v>
      </c>
      <c r="O86" s="2">
        <f t="shared" si="13"/>
        <v>0</v>
      </c>
    </row>
    <row r="87" spans="1:15" s="22" customFormat="1" ht="44.25" customHeight="1" x14ac:dyDescent="0.2">
      <c r="A87" s="29">
        <v>68</v>
      </c>
      <c r="B87" s="71" t="s">
        <v>111</v>
      </c>
      <c r="C87" s="32"/>
      <c r="D87" s="72">
        <v>1</v>
      </c>
      <c r="E87" s="72" t="s">
        <v>122</v>
      </c>
      <c r="F87" s="30"/>
      <c r="G87" s="25">
        <v>0</v>
      </c>
      <c r="H87" s="1">
        <f t="shared" si="7"/>
        <v>0</v>
      </c>
      <c r="I87" s="25">
        <v>0</v>
      </c>
      <c r="J87" s="1">
        <f t="shared" si="8"/>
        <v>0</v>
      </c>
      <c r="K87" s="1">
        <f t="shared" si="9"/>
        <v>0</v>
      </c>
      <c r="L87" s="1">
        <f t="shared" si="10"/>
        <v>0</v>
      </c>
      <c r="M87" s="1">
        <f t="shared" si="11"/>
        <v>0</v>
      </c>
      <c r="N87" s="1">
        <f t="shared" si="12"/>
        <v>0</v>
      </c>
      <c r="O87" s="2">
        <f t="shared" si="13"/>
        <v>0</v>
      </c>
    </row>
    <row r="88" spans="1:15" s="22" customFormat="1" ht="44.25" customHeight="1" x14ac:dyDescent="0.2">
      <c r="A88" s="29">
        <v>69</v>
      </c>
      <c r="B88" s="71" t="s">
        <v>112</v>
      </c>
      <c r="C88" s="32"/>
      <c r="D88" s="72">
        <v>1</v>
      </c>
      <c r="E88" s="72" t="s">
        <v>121</v>
      </c>
      <c r="F88" s="30"/>
      <c r="G88" s="25">
        <v>0</v>
      </c>
      <c r="H88" s="1">
        <f t="shared" si="7"/>
        <v>0</v>
      </c>
      <c r="I88" s="25">
        <v>0</v>
      </c>
      <c r="J88" s="1">
        <f t="shared" si="8"/>
        <v>0</v>
      </c>
      <c r="K88" s="1">
        <f t="shared" si="9"/>
        <v>0</v>
      </c>
      <c r="L88" s="1">
        <f t="shared" si="10"/>
        <v>0</v>
      </c>
      <c r="M88" s="1">
        <f t="shared" si="11"/>
        <v>0</v>
      </c>
      <c r="N88" s="1">
        <f t="shared" si="12"/>
        <v>0</v>
      </c>
      <c r="O88" s="2">
        <f t="shared" si="13"/>
        <v>0</v>
      </c>
    </row>
    <row r="89" spans="1:15" s="22" customFormat="1" ht="44.25" customHeight="1" x14ac:dyDescent="0.2">
      <c r="A89" s="29">
        <v>70</v>
      </c>
      <c r="B89" s="71" t="s">
        <v>113</v>
      </c>
      <c r="C89" s="32"/>
      <c r="D89" s="72">
        <v>1</v>
      </c>
      <c r="E89" s="72" t="s">
        <v>122</v>
      </c>
      <c r="F89" s="30"/>
      <c r="G89" s="25">
        <v>0</v>
      </c>
      <c r="H89" s="1">
        <f t="shared" si="7"/>
        <v>0</v>
      </c>
      <c r="I89" s="25">
        <v>0</v>
      </c>
      <c r="J89" s="1">
        <f t="shared" si="8"/>
        <v>0</v>
      </c>
      <c r="K89" s="1">
        <f t="shared" si="9"/>
        <v>0</v>
      </c>
      <c r="L89" s="1">
        <f t="shared" si="10"/>
        <v>0</v>
      </c>
      <c r="M89" s="1">
        <f t="shared" si="11"/>
        <v>0</v>
      </c>
      <c r="N89" s="1">
        <f t="shared" si="12"/>
        <v>0</v>
      </c>
      <c r="O89" s="2">
        <f t="shared" si="13"/>
        <v>0</v>
      </c>
    </row>
    <row r="90" spans="1:15" s="22" customFormat="1" ht="44.25" customHeight="1" x14ac:dyDescent="0.2">
      <c r="A90" s="29">
        <v>71</v>
      </c>
      <c r="B90" s="71" t="s">
        <v>114</v>
      </c>
      <c r="C90" s="32"/>
      <c r="D90" s="72">
        <v>1</v>
      </c>
      <c r="E90" s="72" t="s">
        <v>121</v>
      </c>
      <c r="F90" s="30"/>
      <c r="G90" s="25">
        <v>0</v>
      </c>
      <c r="H90" s="1">
        <f t="shared" si="7"/>
        <v>0</v>
      </c>
      <c r="I90" s="25">
        <v>0</v>
      </c>
      <c r="J90" s="1">
        <f t="shared" si="8"/>
        <v>0</v>
      </c>
      <c r="K90" s="1">
        <f t="shared" si="9"/>
        <v>0</v>
      </c>
      <c r="L90" s="1">
        <f t="shared" si="10"/>
        <v>0</v>
      </c>
      <c r="M90" s="1">
        <f t="shared" si="11"/>
        <v>0</v>
      </c>
      <c r="N90" s="1">
        <f t="shared" si="12"/>
        <v>0</v>
      </c>
      <c r="O90" s="2">
        <f t="shared" si="13"/>
        <v>0</v>
      </c>
    </row>
    <row r="91" spans="1:15" s="22" customFormat="1" ht="44.25" customHeight="1" x14ac:dyDescent="0.2">
      <c r="A91" s="29">
        <v>72</v>
      </c>
      <c r="B91" s="71" t="s">
        <v>115</v>
      </c>
      <c r="C91" s="32"/>
      <c r="D91" s="72">
        <v>2</v>
      </c>
      <c r="E91" s="72" t="s">
        <v>123</v>
      </c>
      <c r="F91" s="30"/>
      <c r="G91" s="25">
        <v>0</v>
      </c>
      <c r="H91" s="1">
        <f t="shared" si="7"/>
        <v>0</v>
      </c>
      <c r="I91" s="25">
        <v>0</v>
      </c>
      <c r="J91" s="1">
        <f t="shared" si="8"/>
        <v>0</v>
      </c>
      <c r="K91" s="1">
        <f t="shared" si="9"/>
        <v>0</v>
      </c>
      <c r="L91" s="1">
        <f t="shared" si="10"/>
        <v>0</v>
      </c>
      <c r="M91" s="1">
        <f t="shared" si="11"/>
        <v>0</v>
      </c>
      <c r="N91" s="1">
        <f t="shared" si="12"/>
        <v>0</v>
      </c>
      <c r="O91" s="2">
        <f t="shared" si="13"/>
        <v>0</v>
      </c>
    </row>
    <row r="92" spans="1:15" s="22" customFormat="1" ht="44.25" customHeight="1" x14ac:dyDescent="0.2">
      <c r="A92" s="29">
        <v>73</v>
      </c>
      <c r="B92" s="71" t="s">
        <v>116</v>
      </c>
      <c r="C92" s="32"/>
      <c r="D92" s="72">
        <v>2</v>
      </c>
      <c r="E92" s="72" t="s">
        <v>123</v>
      </c>
      <c r="F92" s="30"/>
      <c r="G92" s="25">
        <v>0</v>
      </c>
      <c r="H92" s="1">
        <f t="shared" si="7"/>
        <v>0</v>
      </c>
      <c r="I92" s="25">
        <v>0</v>
      </c>
      <c r="J92" s="1">
        <f t="shared" si="8"/>
        <v>0</v>
      </c>
      <c r="K92" s="1">
        <f t="shared" si="9"/>
        <v>0</v>
      </c>
      <c r="L92" s="1">
        <f t="shared" si="10"/>
        <v>0</v>
      </c>
      <c r="M92" s="1">
        <f t="shared" si="11"/>
        <v>0</v>
      </c>
      <c r="N92" s="1">
        <f t="shared" si="12"/>
        <v>0</v>
      </c>
      <c r="O92" s="2">
        <f t="shared" si="13"/>
        <v>0</v>
      </c>
    </row>
    <row r="93" spans="1:15" s="22" customFormat="1" ht="44.25" customHeight="1" x14ac:dyDescent="0.2">
      <c r="A93" s="29">
        <v>74</v>
      </c>
      <c r="B93" s="71" t="s">
        <v>117</v>
      </c>
      <c r="C93" s="32"/>
      <c r="D93" s="72">
        <v>1</v>
      </c>
      <c r="E93" s="72" t="s">
        <v>125</v>
      </c>
      <c r="F93" s="30"/>
      <c r="G93" s="25">
        <v>0</v>
      </c>
      <c r="H93" s="1">
        <f t="shared" si="7"/>
        <v>0</v>
      </c>
      <c r="I93" s="25">
        <v>0</v>
      </c>
      <c r="J93" s="1">
        <f t="shared" si="8"/>
        <v>0</v>
      </c>
      <c r="K93" s="1">
        <f t="shared" si="9"/>
        <v>0</v>
      </c>
      <c r="L93" s="1">
        <f t="shared" si="10"/>
        <v>0</v>
      </c>
      <c r="M93" s="1">
        <f t="shared" si="11"/>
        <v>0</v>
      </c>
      <c r="N93" s="1">
        <f t="shared" si="12"/>
        <v>0</v>
      </c>
      <c r="O93" s="2">
        <f t="shared" si="13"/>
        <v>0</v>
      </c>
    </row>
    <row r="94" spans="1:15" s="22" customFormat="1" ht="44.25" customHeight="1" x14ac:dyDescent="0.2">
      <c r="A94" s="29">
        <v>75</v>
      </c>
      <c r="B94" s="71" t="s">
        <v>118</v>
      </c>
      <c r="C94" s="32"/>
      <c r="D94" s="72">
        <v>1</v>
      </c>
      <c r="E94" s="72" t="s">
        <v>122</v>
      </c>
      <c r="F94" s="30"/>
      <c r="G94" s="25">
        <v>0</v>
      </c>
      <c r="H94" s="1">
        <f t="shared" si="7"/>
        <v>0</v>
      </c>
      <c r="I94" s="25">
        <v>0</v>
      </c>
      <c r="J94" s="1">
        <f t="shared" si="8"/>
        <v>0</v>
      </c>
      <c r="K94" s="1">
        <f t="shared" si="9"/>
        <v>0</v>
      </c>
      <c r="L94" s="1">
        <f t="shared" si="10"/>
        <v>0</v>
      </c>
      <c r="M94" s="1">
        <f t="shared" si="11"/>
        <v>0</v>
      </c>
      <c r="N94" s="1">
        <f t="shared" si="12"/>
        <v>0</v>
      </c>
      <c r="O94" s="2">
        <f t="shared" si="13"/>
        <v>0</v>
      </c>
    </row>
    <row r="95" spans="1:15" s="22" customFormat="1" ht="44.25" customHeight="1" x14ac:dyDescent="0.2">
      <c r="A95" s="29">
        <v>76</v>
      </c>
      <c r="B95" s="71" t="s">
        <v>119</v>
      </c>
      <c r="C95" s="32"/>
      <c r="D95" s="72">
        <v>2</v>
      </c>
      <c r="E95" s="72" t="s">
        <v>121</v>
      </c>
      <c r="F95" s="30"/>
      <c r="G95" s="25">
        <v>0</v>
      </c>
      <c r="H95" s="1">
        <f t="shared" si="7"/>
        <v>0</v>
      </c>
      <c r="I95" s="25">
        <v>0</v>
      </c>
      <c r="J95" s="1">
        <f t="shared" si="8"/>
        <v>0</v>
      </c>
      <c r="K95" s="1">
        <f t="shared" si="9"/>
        <v>0</v>
      </c>
      <c r="L95" s="1">
        <f t="shared" si="10"/>
        <v>0</v>
      </c>
      <c r="M95" s="1">
        <f t="shared" si="11"/>
        <v>0</v>
      </c>
      <c r="N95" s="1">
        <f t="shared" si="12"/>
        <v>0</v>
      </c>
      <c r="O95" s="2">
        <f t="shared" si="13"/>
        <v>0</v>
      </c>
    </row>
    <row r="96" spans="1:15" s="22" customFormat="1" ht="44.25" customHeight="1" x14ac:dyDescent="0.2">
      <c r="A96" s="29">
        <v>77</v>
      </c>
      <c r="B96" s="71" t="s">
        <v>120</v>
      </c>
      <c r="C96" s="32"/>
      <c r="D96" s="72">
        <v>1</v>
      </c>
      <c r="E96" s="72" t="s">
        <v>126</v>
      </c>
      <c r="F96" s="30"/>
      <c r="G96" s="25">
        <v>0</v>
      </c>
      <c r="H96" s="1">
        <f t="shared" si="7"/>
        <v>0</v>
      </c>
      <c r="I96" s="25">
        <v>0</v>
      </c>
      <c r="J96" s="1">
        <f t="shared" si="8"/>
        <v>0</v>
      </c>
      <c r="K96" s="1">
        <f t="shared" si="9"/>
        <v>0</v>
      </c>
      <c r="L96" s="1">
        <f t="shared" si="10"/>
        <v>0</v>
      </c>
      <c r="M96" s="1">
        <f t="shared" si="11"/>
        <v>0</v>
      </c>
      <c r="N96" s="1">
        <f t="shared" si="12"/>
        <v>0</v>
      </c>
      <c r="O96" s="2">
        <f t="shared" si="13"/>
        <v>0</v>
      </c>
    </row>
    <row r="97" spans="1:15" s="22" customFormat="1" ht="42" customHeight="1" x14ac:dyDescent="0.2">
      <c r="A97" s="31"/>
      <c r="B97" s="66"/>
      <c r="C97" s="66"/>
      <c r="D97" s="66"/>
      <c r="E97" s="66"/>
      <c r="F97" s="66"/>
      <c r="G97" s="66"/>
      <c r="H97" s="66"/>
      <c r="I97" s="66"/>
      <c r="J97" s="66"/>
      <c r="K97" s="66"/>
      <c r="L97" s="66"/>
      <c r="M97" s="67" t="s">
        <v>35</v>
      </c>
      <c r="N97" s="67"/>
      <c r="O97" s="28">
        <f>SUMIF(G:G,0%,L:L)</f>
        <v>0</v>
      </c>
    </row>
    <row r="98" spans="1:15" s="22" customFormat="1" ht="39" customHeight="1" thickBot="1" x14ac:dyDescent="0.25">
      <c r="A98" s="55" t="s">
        <v>24</v>
      </c>
      <c r="B98" s="56"/>
      <c r="C98" s="56"/>
      <c r="D98" s="56"/>
      <c r="E98" s="56"/>
      <c r="F98" s="56"/>
      <c r="G98" s="56"/>
      <c r="H98" s="56"/>
      <c r="I98" s="56"/>
      <c r="J98" s="56"/>
      <c r="K98" s="56"/>
      <c r="L98" s="56"/>
      <c r="M98" s="68" t="s">
        <v>10</v>
      </c>
      <c r="N98" s="68"/>
      <c r="O98" s="4">
        <f>SUMIF(G:G,5%,L:L)</f>
        <v>0</v>
      </c>
    </row>
    <row r="99" spans="1:15" s="22" customFormat="1" ht="37.5" customHeight="1" x14ac:dyDescent="0.2">
      <c r="A99" s="51" t="s">
        <v>42</v>
      </c>
      <c r="B99" s="52"/>
      <c r="C99" s="52"/>
      <c r="D99" s="52"/>
      <c r="E99" s="52"/>
      <c r="F99" s="52"/>
      <c r="G99" s="52"/>
      <c r="H99" s="52"/>
      <c r="I99" s="52"/>
      <c r="J99" s="52"/>
      <c r="K99" s="52"/>
      <c r="L99" s="53"/>
      <c r="M99" s="68" t="s">
        <v>11</v>
      </c>
      <c r="N99" s="68"/>
      <c r="O99" s="4">
        <f>SUMIF(G:G,19%,L:L)</f>
        <v>0</v>
      </c>
    </row>
    <row r="100" spans="1:15" s="22" customFormat="1" ht="37.5" customHeight="1" x14ac:dyDescent="0.2">
      <c r="A100" s="54"/>
      <c r="B100" s="54"/>
      <c r="C100" s="54"/>
      <c r="D100" s="54"/>
      <c r="E100" s="54"/>
      <c r="F100" s="54"/>
      <c r="G100" s="54"/>
      <c r="H100" s="54"/>
      <c r="I100" s="54"/>
      <c r="J100" s="54"/>
      <c r="K100" s="54"/>
      <c r="L100" s="54"/>
      <c r="M100" s="33" t="s">
        <v>7</v>
      </c>
      <c r="N100" s="34"/>
      <c r="O100" s="5">
        <f>SUM(O97:O99)</f>
        <v>0</v>
      </c>
    </row>
    <row r="101" spans="1:15" s="22" customFormat="1" ht="27.75" customHeight="1" x14ac:dyDescent="0.2">
      <c r="A101" s="54"/>
      <c r="B101" s="54"/>
      <c r="C101" s="54"/>
      <c r="D101" s="54"/>
      <c r="E101" s="54"/>
      <c r="F101" s="54"/>
      <c r="G101" s="54"/>
      <c r="H101" s="54"/>
      <c r="I101" s="54"/>
      <c r="J101" s="54"/>
      <c r="K101" s="54"/>
      <c r="L101" s="54"/>
      <c r="M101" s="69" t="s">
        <v>12</v>
      </c>
      <c r="N101" s="70"/>
      <c r="O101" s="6">
        <f>ROUND(O98*5%,0)</f>
        <v>0</v>
      </c>
    </row>
    <row r="102" spans="1:15" s="22" customFormat="1" ht="30" customHeight="1" x14ac:dyDescent="0.2">
      <c r="A102" s="54"/>
      <c r="B102" s="54"/>
      <c r="C102" s="54"/>
      <c r="D102" s="54"/>
      <c r="E102" s="54"/>
      <c r="F102" s="54"/>
      <c r="G102" s="54"/>
      <c r="H102" s="54"/>
      <c r="I102" s="54"/>
      <c r="J102" s="54"/>
      <c r="K102" s="54"/>
      <c r="L102" s="54"/>
      <c r="M102" s="69" t="s">
        <v>13</v>
      </c>
      <c r="N102" s="70"/>
      <c r="O102" s="4">
        <f>ROUND(O99*19%,0)</f>
        <v>0</v>
      </c>
    </row>
    <row r="103" spans="1:15" s="22" customFormat="1" ht="30" customHeight="1" x14ac:dyDescent="0.2">
      <c r="A103" s="54"/>
      <c r="B103" s="54"/>
      <c r="C103" s="54"/>
      <c r="D103" s="54"/>
      <c r="E103" s="54"/>
      <c r="F103" s="54"/>
      <c r="G103" s="54"/>
      <c r="H103" s="54"/>
      <c r="I103" s="54"/>
      <c r="J103" s="54"/>
      <c r="K103" s="54"/>
      <c r="L103" s="54"/>
      <c r="M103" s="33" t="s">
        <v>14</v>
      </c>
      <c r="N103" s="34"/>
      <c r="O103" s="5">
        <f>SUM(O101:O102)</f>
        <v>0</v>
      </c>
    </row>
    <row r="104" spans="1:15" s="22" customFormat="1" ht="30" customHeight="1" x14ac:dyDescent="0.2">
      <c r="A104" s="54"/>
      <c r="B104" s="54"/>
      <c r="C104" s="54"/>
      <c r="D104" s="54"/>
      <c r="E104" s="54"/>
      <c r="F104" s="54"/>
      <c r="G104" s="54"/>
      <c r="H104" s="54"/>
      <c r="I104" s="54"/>
      <c r="J104" s="54"/>
      <c r="K104" s="54"/>
      <c r="L104" s="54"/>
      <c r="M104" s="37" t="s">
        <v>33</v>
      </c>
      <c r="N104" s="38"/>
      <c r="O104" s="4">
        <f>SUMIF(I:I,8%,N:N)</f>
        <v>0</v>
      </c>
    </row>
    <row r="105" spans="1:15" s="22" customFormat="1" ht="37.5" customHeight="1" x14ac:dyDescent="0.2">
      <c r="A105" s="54"/>
      <c r="B105" s="54"/>
      <c r="C105" s="54"/>
      <c r="D105" s="54"/>
      <c r="E105" s="54"/>
      <c r="F105" s="54"/>
      <c r="G105" s="54"/>
      <c r="H105" s="54"/>
      <c r="I105" s="54"/>
      <c r="J105" s="54"/>
      <c r="K105" s="54"/>
      <c r="L105" s="54"/>
      <c r="M105" s="35" t="s">
        <v>32</v>
      </c>
      <c r="N105" s="36"/>
      <c r="O105" s="5">
        <f>SUM(O104)</f>
        <v>0</v>
      </c>
    </row>
    <row r="106" spans="1:15" s="22" customFormat="1" ht="59.25" customHeight="1" x14ac:dyDescent="0.2">
      <c r="A106" s="54"/>
      <c r="B106" s="54"/>
      <c r="C106" s="54"/>
      <c r="D106" s="54"/>
      <c r="E106" s="54"/>
      <c r="F106" s="54"/>
      <c r="G106" s="54"/>
      <c r="H106" s="54"/>
      <c r="I106" s="54"/>
      <c r="J106" s="54"/>
      <c r="K106" s="54"/>
      <c r="L106" s="54"/>
      <c r="M106" s="35" t="s">
        <v>15</v>
      </c>
      <c r="N106" s="36"/>
      <c r="O106" s="5">
        <f>+O100+O103+O105</f>
        <v>0</v>
      </c>
    </row>
    <row r="109" spans="1:15" x14ac:dyDescent="0.25">
      <c r="B109" s="27"/>
      <c r="C109" s="27"/>
    </row>
    <row r="110" spans="1:15" x14ac:dyDescent="0.25">
      <c r="B110" s="64"/>
      <c r="C110" s="64"/>
    </row>
    <row r="111" spans="1:15" ht="15.75" thickBot="1" x14ac:dyDescent="0.3">
      <c r="B111" s="65"/>
      <c r="C111" s="65"/>
    </row>
    <row r="112" spans="1:15" x14ac:dyDescent="0.25">
      <c r="B112" s="58" t="s">
        <v>20</v>
      </c>
      <c r="C112" s="58"/>
    </row>
    <row r="114" spans="1:1" x14ac:dyDescent="0.25">
      <c r="A114" s="23" t="s">
        <v>43</v>
      </c>
    </row>
  </sheetData>
  <sheetProtection algorithmName="SHA-512" hashValue="gNG5UexrlJlfF08BcBwVdeu5bzjYdRJVA6j9LsCv9O2ORTe/h1k5hddeiLkFJV08Z5BWJg4WU1c+BmUNpPeZTw==" saltValue="B75qjMUrrTRsKP0b1L0pmA==" spinCount="100000" sheet="1" selectLockedCells="1"/>
  <mergeCells count="30">
    <mergeCell ref="A99:L106"/>
    <mergeCell ref="A98:L98"/>
    <mergeCell ref="A10:B10"/>
    <mergeCell ref="B112:C112"/>
    <mergeCell ref="D14:G14"/>
    <mergeCell ref="D16:G16"/>
    <mergeCell ref="F10:G10"/>
    <mergeCell ref="L10:N10"/>
    <mergeCell ref="B110:C111"/>
    <mergeCell ref="B97:L97"/>
    <mergeCell ref="M97:N97"/>
    <mergeCell ref="M98:N98"/>
    <mergeCell ref="M99:N99"/>
    <mergeCell ref="M100:N100"/>
    <mergeCell ref="M101:N101"/>
    <mergeCell ref="M102:N102"/>
    <mergeCell ref="A2:A5"/>
    <mergeCell ref="D12:G12"/>
    <mergeCell ref="A12:B16"/>
    <mergeCell ref="B2:M2"/>
    <mergeCell ref="B3:M3"/>
    <mergeCell ref="B4:M5"/>
    <mergeCell ref="M103:N103"/>
    <mergeCell ref="M106:N106"/>
    <mergeCell ref="M104:N104"/>
    <mergeCell ref="M105:N105"/>
    <mergeCell ref="N2:O2"/>
    <mergeCell ref="N3:O3"/>
    <mergeCell ref="N4:O4"/>
    <mergeCell ref="N5:O5"/>
  </mergeCells>
  <dataValidations count="1">
    <dataValidation type="whole" allowBlank="1" showInputMessage="1" showErrorMessage="1" sqref="F20:F96"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G20:G96</xm:sqref>
        </x14:dataValidation>
        <x14:dataValidation type="list" allowBlank="1" showInputMessage="1" showErrorMessage="1" xr:uid="{00000000-0002-0000-0000-000002000000}">
          <x14:formula1>
            <xm:f>Hoja2!$F$7:$F$8</xm:f>
          </x14:formula1>
          <xm:sqref>I20:I96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2023-10-17T20:41:40Z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