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3 (4) MTTO IMPRESORAS 3D/"/>
    </mc:Choice>
  </mc:AlternateContent>
  <xr:revisionPtr revIDLastSave="187" documentId="11_C474AA83C01BA3F5C12DEF8ABBE34B8D8ED7B681" xr6:coauthVersionLast="47" xr6:coauthVersionMax="47" xr10:uidLastSave="{7460A291-7EC9-45B9-BF08-D781950E88C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L22" i="1"/>
  <c r="M22" i="1" s="1"/>
  <c r="H22" i="1"/>
  <c r="K22" i="1" s="1"/>
  <c r="O27" i="1"/>
  <c r="M21" i="1" l="1"/>
  <c r="N21" i="1"/>
  <c r="N22" i="1"/>
  <c r="O22" i="1" s="1"/>
  <c r="N20" i="1"/>
  <c r="M20" i="1"/>
  <c r="O21" i="1" l="1"/>
  <c r="O20" i="1"/>
  <c r="O28" i="1"/>
  <c r="O29" i="1" s="1"/>
  <c r="O30" i="1" l="1"/>
  <c r="O31" i="1" s="1"/>
  <c r="O24" i="1" l="1"/>
  <c r="O23" i="1" l="1"/>
  <c r="O25" i="1" l="1"/>
  <c r="O26" i="1" l="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<sst xmlns="http://schemas.openxmlformats.org/spreadsheetml/2006/main" count="51" uniqueCount="49">
  <si>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</si>
  <si>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</si>
  <si>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</si>
  <si>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</si>
  <si>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</si>
  <si>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</si>
  <si>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</si>
  <si>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</si>
  <si>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</si>
  <si>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</si>
  <si>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</si>
  <si>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</si>
  <si>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</si>
  <si>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</si>
  <si>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</si>
  <si>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</si>
  <si>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</si>
  <si>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</si>
  <si>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</si>
  <si>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</si>
  <si>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</si>
  <si>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</si>
  <si>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</si>
  <si>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</si>
  <si>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</si>
  <si>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</si>
  <si>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</si>
  <si>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</si>
  <si>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</si>
  <si>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</si>
  <si>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</si>
  <si>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</si>
  <si>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</si>
  <si>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</si>
  <si>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</si>
  <si>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</si>
  <si>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</si>
  <si>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</si>
  <si>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</si>
  <si>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</si>
  <si>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</si>
  <si>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</si>
  <si>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</si>
  <si>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</si>
  <si>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GLOBAL </t>
  </si>
  <si>
    <t>BOLSA DE RESPUESTOS POR VALOR DE 5.000.000 IVA INCLUIDO CON EL FIN DE CUBRIR CUALQUIER PIEZA O REPUESTO NO CONTEMPLADO EN LAS ESPECIFICACIONES Y SEA REQUERIDO EN LOS MANTENIMIENTOS PREVENTIVOS Y CORRECTIVOS EN ALGUNO DE LOS EQUIPOS DEL LABORATORIO DE ELECTRONICA DE LA UNIVERSIDAD DE CUNDINAMARCA </t>
  </si>
  <si>
    <t>Mantenimiento preventivo y/o correctivo a: 
Impresora 3D de placas  
55541 Da vinci 1.0 profesional XYZ, S/N: 3F1AW-PUS5-TH-66J-T019 
55542  Da vinci 1.0 profesional XYZ, S/N: 3F1AW-PUS5-TH-66L-T023 
1. Limpieza de componentes interno y externo, 2. Verificacion de plancha, 3. verificacion de obstrusores, 4. verificacion de los niveladores, 5. puesta en marcha para el funcionamiento.</t>
  </si>
  <si>
    <t>Mantenimiento preventivo y/o correctivo a: 
Impresora 3D Marca: maker, modelo: pegasus xtreme 
placa: 66754 
1. Limpieza de componentes interno y externo, 2. Verificacion de plancha, 3. verificacion de obstrusores, 4. verificacion de los niveladores, 5. puesta en marcha para el funcionamiento.</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</si>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</sst>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horizontal="left" vertical="center" wrapText="1"/>
    </xf>
    <xf numFmtId="0" fontId="1" fillId="0" borderId="27" xfId="0" applyFont="1" applyBorder="1" applyAlignment="1">
      <alignment vertical="center"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abSelected="1" view="pageBreakPreview" topLeftCell="B20" zoomScale="70" zoomScaleNormal="85" zoomScaleSheetLayoutView="70" zoomScalePageLayoutView="55" workbookViewId="0">
      <selection activeCell="C22" sqref="C22"/>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9"/>
      <c r="B2" s="60" t="s">
        <v>0</v>
      </c>
      <c r="C2" s="60"/>
      <c r="D2" s="60"/>
      <c r="E2" s="60"/>
      <c r="F2" s="60"/>
      <c r="G2" s="60"/>
      <c r="H2" s="60"/>
      <c r="I2" s="60"/>
      <c r="J2" s="60"/>
      <c r="K2" s="60"/>
      <c r="L2" s="60"/>
      <c r="M2" s="60"/>
      <c r="N2" s="39" t="s">
        <v>37</v>
      </c>
      <c r="O2" s="39"/>
    </row>
    <row r="3" spans="1:15" ht="15.75" customHeight="1" x14ac:dyDescent="0.25">
      <c r="A3" s="59"/>
      <c r="B3" s="60" t="s">
        <v>1</v>
      </c>
      <c r="C3" s="60"/>
      <c r="D3" s="60"/>
      <c r="E3" s="60"/>
      <c r="F3" s="60"/>
      <c r="G3" s="60"/>
      <c r="H3" s="60"/>
      <c r="I3" s="60"/>
      <c r="J3" s="60"/>
      <c r="K3" s="60"/>
      <c r="L3" s="60"/>
      <c r="M3" s="60"/>
      <c r="N3" s="39" t="s">
        <v>40</v>
      </c>
      <c r="O3" s="39"/>
    </row>
    <row r="4" spans="1:15" ht="16.5" customHeight="1" x14ac:dyDescent="0.25">
      <c r="A4" s="59"/>
      <c r="B4" s="60" t="s">
        <v>36</v>
      </c>
      <c r="C4" s="60"/>
      <c r="D4" s="60"/>
      <c r="E4" s="60"/>
      <c r="F4" s="60"/>
      <c r="G4" s="60"/>
      <c r="H4" s="60"/>
      <c r="I4" s="60"/>
      <c r="J4" s="60"/>
      <c r="K4" s="60"/>
      <c r="L4" s="60"/>
      <c r="M4" s="60"/>
      <c r="N4" s="39" t="s">
        <v>41</v>
      </c>
      <c r="O4" s="39"/>
    </row>
    <row r="5" spans="1:15" ht="15" customHeight="1" x14ac:dyDescent="0.25">
      <c r="A5" s="59"/>
      <c r="B5" s="60"/>
      <c r="C5" s="60"/>
      <c r="D5" s="60"/>
      <c r="E5" s="60"/>
      <c r="F5" s="60"/>
      <c r="G5" s="60"/>
      <c r="H5" s="60"/>
      <c r="I5" s="60"/>
      <c r="J5" s="60"/>
      <c r="K5" s="60"/>
      <c r="L5" s="60"/>
      <c r="M5" s="60"/>
      <c r="N5" s="39" t="s">
        <v>38</v>
      </c>
      <c r="O5" s="39"/>
    </row>
    <row r="7" spans="1:15" x14ac:dyDescent="0.25">
      <c r="A7" s="10" t="s">
        <v>39</v>
      </c>
    </row>
    <row r="8" spans="1:15" x14ac:dyDescent="0.25">
      <c r="A8" s="10"/>
    </row>
    <row r="9" spans="1:15" x14ac:dyDescent="0.25">
      <c r="A9" s="11" t="s">
        <v>29</v>
      </c>
    </row>
    <row r="10" spans="1:15" ht="25.5" customHeight="1" x14ac:dyDescent="0.25">
      <c r="A10" s="42" t="s">
        <v>28</v>
      </c>
      <c r="B10" s="42"/>
      <c r="C10" s="12"/>
      <c r="E10" s="13" t="s">
        <v>21</v>
      </c>
      <c r="F10" s="46"/>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53" t="s">
        <v>26</v>
      </c>
      <c r="B12" s="54"/>
      <c r="C12" s="18"/>
      <c r="D12" s="43" t="s">
        <v>17</v>
      </c>
      <c r="E12" s="44"/>
      <c r="F12" s="44"/>
      <c r="G12" s="45"/>
      <c r="H12" s="6"/>
      <c r="I12" s="26"/>
      <c r="J12" s="26"/>
      <c r="K12" s="16"/>
    </row>
    <row r="13" spans="1:15" ht="15.75" thickBot="1" x14ac:dyDescent="0.3">
      <c r="A13" s="55"/>
      <c r="B13" s="56"/>
      <c r="C13" s="18"/>
      <c r="D13" s="17"/>
      <c r="E13" s="15"/>
      <c r="F13" s="15"/>
      <c r="G13" s="15"/>
      <c r="K13" s="16"/>
    </row>
    <row r="14" spans="1:15" ht="30" customHeight="1" thickBot="1" x14ac:dyDescent="0.3">
      <c r="A14" s="55"/>
      <c r="B14" s="56"/>
      <c r="C14" s="18"/>
      <c r="D14" s="43" t="s">
        <v>18</v>
      </c>
      <c r="E14" s="44"/>
      <c r="F14" s="44"/>
      <c r="G14" s="45"/>
      <c r="H14" s="6"/>
      <c r="I14" s="26"/>
      <c r="J14" s="26"/>
      <c r="K14" s="16"/>
    </row>
    <row r="15" spans="1:15" ht="18.75" customHeight="1" thickBot="1" x14ac:dyDescent="0.3">
      <c r="A15" s="55"/>
      <c r="B15" s="56"/>
      <c r="C15" s="18"/>
      <c r="E15" s="15"/>
      <c r="F15" s="15"/>
      <c r="G15" s="15"/>
      <c r="K15" s="16"/>
    </row>
    <row r="16" spans="1:15" ht="24" customHeight="1" thickBot="1" x14ac:dyDescent="0.3">
      <c r="A16" s="57"/>
      <c r="B16" s="58"/>
      <c r="C16" s="18"/>
      <c r="D16" s="43" t="s">
        <v>22</v>
      </c>
      <c r="E16" s="44"/>
      <c r="F16" s="44"/>
      <c r="G16" s="45"/>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190.5" customHeight="1" x14ac:dyDescent="0.25">
      <c r="A20" s="30">
        <v>1</v>
      </c>
      <c r="B20" s="37" t="s">
        <v>46</v>
      </c>
      <c r="C20" s="29"/>
      <c r="D20" s="33">
        <v>2</v>
      </c>
      <c r="E20" s="33" t="s">
        <v>48</v>
      </c>
      <c r="F20" s="36"/>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156.75" customHeight="1" x14ac:dyDescent="0.25">
      <c r="A21" s="30">
        <v>2</v>
      </c>
      <c r="B21" s="38" t="s">
        <v>47</v>
      </c>
      <c r="C21" s="29"/>
      <c r="D21" s="33">
        <v>1</v>
      </c>
      <c r="E21" s="33" t="s">
        <v>48</v>
      </c>
      <c r="F21" s="36"/>
      <c r="G21" s="25">
        <v>0</v>
      </c>
      <c r="H21" s="1">
        <f t="shared" si="0"/>
        <v>0</v>
      </c>
      <c r="I21" s="25">
        <v>0</v>
      </c>
      <c r="J21" s="1"/>
      <c r="K21" s="1">
        <f t="shared" si="1"/>
        <v>0</v>
      </c>
      <c r="L21" s="1">
        <f t="shared" si="2"/>
        <v>0</v>
      </c>
      <c r="M21" s="1">
        <f t="shared" si="3"/>
        <v>0</v>
      </c>
      <c r="N21" s="1">
        <f t="shared" si="4"/>
        <v>0</v>
      </c>
      <c r="O21" s="2">
        <f t="shared" si="5"/>
        <v>0</v>
      </c>
    </row>
    <row r="22" spans="1:16" s="22" customFormat="1" ht="124.5" customHeight="1" x14ac:dyDescent="0.25">
      <c r="A22" s="30">
        <v>3</v>
      </c>
      <c r="B22" s="38" t="s">
        <v>45</v>
      </c>
      <c r="C22" s="29"/>
      <c r="D22" s="33">
        <v>1</v>
      </c>
      <c r="E22" s="33" t="s">
        <v>44</v>
      </c>
      <c r="F22" s="36"/>
      <c r="G22" s="25">
        <v>0</v>
      </c>
      <c r="H22" s="1">
        <f t="shared" ref="H22" si="6">+ROUND(F22*G22,0)</f>
        <v>0</v>
      </c>
      <c r="I22" s="25">
        <v>0</v>
      </c>
      <c r="J22" s="1"/>
      <c r="K22" s="1">
        <f t="shared" ref="K22" si="7">ROUND(F22+H22+J22,0)</f>
        <v>0</v>
      </c>
      <c r="L22" s="1">
        <f t="shared" ref="L22" si="8">ROUND(F22*D22,0)</f>
        <v>0</v>
      </c>
      <c r="M22" s="1">
        <f t="shared" ref="M22" si="9">ROUND(L22*G22,0)</f>
        <v>0</v>
      </c>
      <c r="N22" s="1">
        <f t="shared" ref="N22" si="10">ROUND(L22*I22,0)</f>
        <v>0</v>
      </c>
      <c r="O22" s="2">
        <f t="shared" ref="O22" si="11">ROUND(L22+N22+M22,0)</f>
        <v>0</v>
      </c>
    </row>
    <row r="23" spans="1:16" s="22" customFormat="1" ht="42" customHeight="1" thickBot="1" x14ac:dyDescent="0.25">
      <c r="A23" s="31"/>
      <c r="B23" s="32"/>
      <c r="C23" s="32"/>
      <c r="D23" s="32"/>
      <c r="E23" s="32"/>
      <c r="F23" s="32"/>
      <c r="G23" s="32"/>
      <c r="H23" s="32"/>
      <c r="I23" s="32"/>
      <c r="J23" s="32"/>
      <c r="K23" s="32"/>
      <c r="L23" s="32"/>
      <c r="M23" s="51" t="s">
        <v>35</v>
      </c>
      <c r="N23" s="51"/>
      <c r="O23" s="28">
        <f>SUMIF(G:G,0%,L:L)</f>
        <v>0</v>
      </c>
    </row>
    <row r="24" spans="1:16" s="22" customFormat="1" ht="39" customHeight="1" thickBot="1" x14ac:dyDescent="0.25">
      <c r="A24" s="40" t="s">
        <v>24</v>
      </c>
      <c r="B24" s="41"/>
      <c r="C24" s="41"/>
      <c r="D24" s="41"/>
      <c r="E24" s="41"/>
      <c r="F24" s="41"/>
      <c r="G24" s="41"/>
      <c r="H24" s="41"/>
      <c r="I24" s="41"/>
      <c r="J24" s="41"/>
      <c r="K24" s="41"/>
      <c r="L24" s="41"/>
      <c r="M24" s="52" t="s">
        <v>10</v>
      </c>
      <c r="N24" s="52"/>
      <c r="O24" s="4">
        <f>SUMIF(G:G,5%,L:L)</f>
        <v>0</v>
      </c>
    </row>
    <row r="25" spans="1:16" s="22" customFormat="1" ht="30" customHeight="1" x14ac:dyDescent="0.2">
      <c r="A25" s="68" t="s">
        <v>42</v>
      </c>
      <c r="B25" s="69"/>
      <c r="C25" s="69"/>
      <c r="D25" s="69"/>
      <c r="E25" s="69"/>
      <c r="F25" s="69"/>
      <c r="G25" s="69"/>
      <c r="H25" s="69"/>
      <c r="I25" s="69"/>
      <c r="J25" s="69"/>
      <c r="K25" s="69"/>
      <c r="L25" s="70"/>
      <c r="M25" s="52" t="s">
        <v>11</v>
      </c>
      <c r="N25" s="52"/>
      <c r="O25" s="4">
        <f>SUMIF(G:G,19%,L:L)</f>
        <v>0</v>
      </c>
    </row>
    <row r="26" spans="1:16" s="22" customFormat="1" ht="30" customHeight="1" x14ac:dyDescent="0.2">
      <c r="A26" s="71"/>
      <c r="B26" s="71"/>
      <c r="C26" s="71"/>
      <c r="D26" s="71"/>
      <c r="E26" s="71"/>
      <c r="F26" s="71"/>
      <c r="G26" s="71"/>
      <c r="H26" s="71"/>
      <c r="I26" s="71"/>
      <c r="J26" s="71"/>
      <c r="K26" s="71"/>
      <c r="L26" s="71"/>
      <c r="M26" s="72" t="s">
        <v>7</v>
      </c>
      <c r="N26" s="73"/>
      <c r="O26" s="5">
        <f>SUM(O23:O25)</f>
        <v>0</v>
      </c>
    </row>
    <row r="27" spans="1:16" s="22" customFormat="1" ht="30" customHeight="1" x14ac:dyDescent="0.2">
      <c r="A27" s="71"/>
      <c r="B27" s="71"/>
      <c r="C27" s="71"/>
      <c r="D27" s="71"/>
      <c r="E27" s="71"/>
      <c r="F27" s="71"/>
      <c r="G27" s="71"/>
      <c r="H27" s="71"/>
      <c r="I27" s="71"/>
      <c r="J27" s="71"/>
      <c r="K27" s="71"/>
      <c r="L27" s="71"/>
      <c r="M27" s="74" t="s">
        <v>12</v>
      </c>
      <c r="N27" s="75"/>
      <c r="O27" s="4">
        <f>SUMIF(G:G,5%,M:M)</f>
        <v>0</v>
      </c>
    </row>
    <row r="28" spans="1:16" s="22" customFormat="1" ht="30" customHeight="1" x14ac:dyDescent="0.2">
      <c r="A28" s="71"/>
      <c r="B28" s="71"/>
      <c r="C28" s="71"/>
      <c r="D28" s="71"/>
      <c r="E28" s="71"/>
      <c r="F28" s="71"/>
      <c r="G28" s="71"/>
      <c r="H28" s="71"/>
      <c r="I28" s="71"/>
      <c r="J28" s="71"/>
      <c r="K28" s="71"/>
      <c r="L28" s="71"/>
      <c r="M28" s="74" t="s">
        <v>13</v>
      </c>
      <c r="N28" s="75"/>
      <c r="O28" s="4">
        <f>SUMIF(G:G,19%,M:M)</f>
        <v>0</v>
      </c>
    </row>
    <row r="29" spans="1:16" s="22" customFormat="1" ht="30" customHeight="1" x14ac:dyDescent="0.2">
      <c r="A29" s="71"/>
      <c r="B29" s="71"/>
      <c r="C29" s="71"/>
      <c r="D29" s="71"/>
      <c r="E29" s="71"/>
      <c r="F29" s="71"/>
      <c r="G29" s="71"/>
      <c r="H29" s="71"/>
      <c r="I29" s="71"/>
      <c r="J29" s="71"/>
      <c r="K29" s="71"/>
      <c r="L29" s="71"/>
      <c r="M29" s="72" t="s">
        <v>14</v>
      </c>
      <c r="N29" s="73"/>
      <c r="O29" s="5">
        <f>SUM(O27:O28)</f>
        <v>0</v>
      </c>
    </row>
    <row r="30" spans="1:16" s="22" customFormat="1" ht="30" customHeight="1" x14ac:dyDescent="0.2">
      <c r="A30" s="71"/>
      <c r="B30" s="71"/>
      <c r="C30" s="71"/>
      <c r="D30" s="71"/>
      <c r="E30" s="71"/>
      <c r="F30" s="71"/>
      <c r="G30" s="71"/>
      <c r="H30" s="71"/>
      <c r="I30" s="71"/>
      <c r="J30" s="71"/>
      <c r="K30" s="71"/>
      <c r="L30" s="71"/>
      <c r="M30" s="66" t="s">
        <v>33</v>
      </c>
      <c r="N30" s="67"/>
      <c r="O30" s="4">
        <f>SUMIF(I:I,8%,N:N)</f>
        <v>0</v>
      </c>
      <c r="P30" s="35"/>
    </row>
    <row r="31" spans="1:16" s="22" customFormat="1" ht="37.5" customHeight="1" x14ac:dyDescent="0.2">
      <c r="A31" s="71"/>
      <c r="B31" s="71"/>
      <c r="C31" s="71"/>
      <c r="D31" s="71"/>
      <c r="E31" s="71"/>
      <c r="F31" s="71"/>
      <c r="G31" s="71"/>
      <c r="H31" s="71"/>
      <c r="I31" s="71"/>
      <c r="J31" s="71"/>
      <c r="K31" s="71"/>
      <c r="L31" s="71"/>
      <c r="M31" s="64" t="s">
        <v>32</v>
      </c>
      <c r="N31" s="65"/>
      <c r="O31" s="5">
        <f>SUM(O30)</f>
        <v>0</v>
      </c>
      <c r="P31" s="35"/>
    </row>
    <row r="32" spans="1:16" s="22" customFormat="1" ht="44.25" customHeight="1" x14ac:dyDescent="0.2">
      <c r="A32" s="71"/>
      <c r="B32" s="71"/>
      <c r="C32" s="71"/>
      <c r="D32" s="71"/>
      <c r="E32" s="71"/>
      <c r="F32" s="71"/>
      <c r="G32" s="71"/>
      <c r="H32" s="71"/>
      <c r="I32" s="71"/>
      <c r="J32" s="71"/>
      <c r="K32" s="71"/>
      <c r="L32" s="71"/>
      <c r="M32" s="64" t="s">
        <v>15</v>
      </c>
      <c r="N32" s="65"/>
      <c r="O32" s="5">
        <f>+O26+O29+O31</f>
        <v>0</v>
      </c>
    </row>
    <row r="35" spans="1:4" x14ac:dyDescent="0.25">
      <c r="B35" s="27"/>
      <c r="C35" s="27"/>
    </row>
    <row r="36" spans="1:4" x14ac:dyDescent="0.25">
      <c r="B36" s="62"/>
      <c r="C36" s="62"/>
      <c r="D36" s="62"/>
    </row>
    <row r="37" spans="1:4" x14ac:dyDescent="0.25">
      <c r="B37" s="63"/>
      <c r="C37" s="63"/>
      <c r="D37" s="63"/>
    </row>
    <row r="38" spans="1:4" ht="15" customHeight="1" x14ac:dyDescent="0.25">
      <c r="A38" s="34"/>
      <c r="B38" s="61" t="s">
        <v>20</v>
      </c>
      <c r="C38" s="61"/>
      <c r="D38" s="61"/>
    </row>
    <row r="40" spans="1:4" x14ac:dyDescent="0.25">
      <c r="A40" s="23" t="s">
        <v>43</v>
      </c>
    </row>
  </sheetData>
  <sheetProtection algorithmName="SHA-512" hashValue="EQeymKiziq0rRqeS1Poh8sTMHbfboHztYSfs2XnCElTHoWDzaYly5Mrxs22YmOXOE94079e6pPIUFW/spq+/UA==" saltValue="uoWfpgWESFZUKda4Z2s9/g==" spinCount="100000" sheet="1" selectLockedCells="1"/>
  <mergeCells count="29">
    <mergeCell ref="B3:M3"/>
    <mergeCell ref="B4:M5"/>
    <mergeCell ref="B38:D38"/>
    <mergeCell ref="B36:D37"/>
    <mergeCell ref="M32:N32"/>
    <mergeCell ref="M30:N30"/>
    <mergeCell ref="M31:N31"/>
    <mergeCell ref="A25:L32"/>
    <mergeCell ref="M25:N25"/>
    <mergeCell ref="M26:N26"/>
    <mergeCell ref="M27:N27"/>
    <mergeCell ref="M28:N28"/>
    <mergeCell ref="M29:N29"/>
    <mergeCell ref="N2:O2"/>
    <mergeCell ref="N3:O3"/>
    <mergeCell ref="N4:O4"/>
    <mergeCell ref="A24:L24"/>
    <mergeCell ref="A10:B10"/>
    <mergeCell ref="D14:G14"/>
    <mergeCell ref="D16:G16"/>
    <mergeCell ref="F10:G10"/>
    <mergeCell ref="L10:N10"/>
    <mergeCell ref="M23:N23"/>
    <mergeCell ref="M24:N24"/>
    <mergeCell ref="D12:G12"/>
    <mergeCell ref="A12:B16"/>
    <mergeCell ref="N5:O5"/>
    <mergeCell ref="A2:A5"/>
    <mergeCell ref="B2:M2"/>
  </mergeCells>
  <dataValidations count="1">
    <dataValidation type="whole" allowBlank="1" showInputMessage="1" showErrorMessage="1" sqref="F20:F22"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G20:G22</xm:sqref>
        </x14:dataValidation>
        <x14:dataValidation type="list" allowBlank="1" showInputMessage="1" showErrorMessage="1" xr:uid="{D84977D5-C6E8-43EF-8C87-C36B7DA8E1A5}">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2023-10-11T17:11:13Z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