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09/PUBLICACION/"/>
    </mc:Choice>
  </mc:AlternateContent>
  <xr:revisionPtr revIDLastSave="0" documentId="8_{13D60561-D00F-4308-AD1E-39F29759F85D}" xr6:coauthVersionLast="47" xr6:coauthVersionMax="47" xr10:uidLastSave="{00000000-0000-0000-0000-000000000000}"/>
  <bookViews>
    <workbookView xWindow="-120" yWindow="-120" windowWidth="20730" windowHeight="11160" xr2:uid="{00000000-000D-0000-FFFF-FFFF00000000}"/>
  </bookViews>
  <sheets>
    <sheet name="MAYOR A 5 COTIZACIONES" sheetId="1" r:id="rId1"/>
    <sheet name="Hoja1" sheetId="2" state="hidden" r:id="rId2"/>
  </sheets>
  <definedNames>
    <definedName name="_xlnm.Print_Area" localSheetId="0">'MAYOR A 5 COTIZACIONES'!$A$1:$I$96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4" i="1" l="1"/>
  <c r="R75" i="1"/>
  <c r="R76" i="1"/>
  <c r="R77" i="1"/>
  <c r="R78" i="1"/>
  <c r="R79" i="1"/>
  <c r="R80" i="1"/>
  <c r="R81" i="1"/>
  <c r="R82" i="1"/>
  <c r="R83" i="1"/>
  <c r="R56" i="1"/>
  <c r="R57" i="1"/>
  <c r="R58" i="1"/>
  <c r="R59" i="1"/>
  <c r="R60" i="1"/>
  <c r="R61" i="1"/>
  <c r="R62" i="1"/>
  <c r="R63" i="1"/>
  <c r="R64" i="1"/>
  <c r="R65" i="1"/>
  <c r="R66" i="1"/>
  <c r="R67" i="1"/>
  <c r="R68" i="1"/>
  <c r="R69" i="1"/>
  <c r="R70" i="1"/>
  <c r="R71" i="1"/>
  <c r="R72" i="1"/>
  <c r="R73" i="1"/>
  <c r="R39" i="1"/>
  <c r="R40" i="1"/>
  <c r="R41" i="1"/>
  <c r="R42" i="1"/>
  <c r="R43" i="1"/>
  <c r="R44" i="1"/>
  <c r="R45" i="1"/>
  <c r="R46" i="1"/>
  <c r="R47" i="1"/>
  <c r="R48" i="1"/>
  <c r="R49" i="1"/>
  <c r="R50" i="1"/>
  <c r="R51" i="1"/>
  <c r="R52" i="1"/>
  <c r="R53" i="1"/>
  <c r="R54" i="1"/>
  <c r="R55" i="1"/>
  <c r="R25" i="1"/>
  <c r="R26" i="1"/>
  <c r="R27" i="1"/>
  <c r="R28" i="1"/>
  <c r="R29" i="1"/>
  <c r="R30" i="1"/>
  <c r="R31" i="1"/>
  <c r="R32" i="1"/>
  <c r="R33" i="1"/>
  <c r="R34" i="1"/>
  <c r="R35" i="1"/>
  <c r="R36" i="1"/>
  <c r="R37" i="1"/>
  <c r="R38"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N68" i="1"/>
  <c r="N69" i="1"/>
  <c r="N70" i="1"/>
  <c r="N71" i="1"/>
  <c r="N72" i="1"/>
  <c r="N73" i="1"/>
  <c r="N74" i="1"/>
  <c r="N75" i="1"/>
  <c r="N76" i="1"/>
  <c r="N77" i="1"/>
  <c r="N78" i="1"/>
  <c r="N79" i="1"/>
  <c r="N80" i="1"/>
  <c r="N81" i="1"/>
  <c r="N82" i="1"/>
  <c r="N83" i="1"/>
  <c r="N52" i="1"/>
  <c r="N53" i="1"/>
  <c r="N54" i="1"/>
  <c r="N55" i="1"/>
  <c r="N56" i="1"/>
  <c r="N57" i="1"/>
  <c r="N58" i="1"/>
  <c r="N59" i="1"/>
  <c r="N60" i="1"/>
  <c r="N61" i="1"/>
  <c r="N62" i="1"/>
  <c r="N63" i="1"/>
  <c r="N64" i="1"/>
  <c r="N65" i="1"/>
  <c r="N66" i="1"/>
  <c r="N39" i="1"/>
  <c r="N40" i="1"/>
  <c r="N41" i="1"/>
  <c r="N42" i="1"/>
  <c r="N43" i="1"/>
  <c r="N44" i="1"/>
  <c r="N45" i="1"/>
  <c r="N46" i="1"/>
  <c r="N47" i="1"/>
  <c r="N48" i="1"/>
  <c r="N49" i="1"/>
  <c r="N50" i="1"/>
  <c r="N51" i="1"/>
  <c r="N25" i="1"/>
  <c r="N26" i="1"/>
  <c r="N27" i="1"/>
  <c r="N28" i="1"/>
  <c r="N29" i="1"/>
  <c r="N30" i="1"/>
  <c r="N31" i="1"/>
  <c r="N32" i="1"/>
  <c r="N33" i="1"/>
  <c r="N34" i="1"/>
  <c r="N35" i="1"/>
  <c r="N36" i="1"/>
  <c r="N37" i="1"/>
  <c r="N38"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J60" i="1"/>
  <c r="J61" i="1"/>
  <c r="J62" i="1"/>
  <c r="J63" i="1"/>
  <c r="J64" i="1"/>
  <c r="J65" i="1"/>
  <c r="J66" i="1"/>
  <c r="J67" i="1"/>
  <c r="J68" i="1"/>
  <c r="J69" i="1"/>
  <c r="J70" i="1"/>
  <c r="J71" i="1"/>
  <c r="J72" i="1"/>
  <c r="J73" i="1"/>
  <c r="J74" i="1"/>
  <c r="J75" i="1"/>
  <c r="J76" i="1"/>
  <c r="J77" i="1"/>
  <c r="J78" i="1"/>
  <c r="J79" i="1"/>
  <c r="J80" i="1"/>
  <c r="J81" i="1"/>
  <c r="J82" i="1"/>
  <c r="J83" i="1"/>
  <c r="H73" i="1"/>
  <c r="H74" i="1"/>
  <c r="H75" i="1"/>
  <c r="H76" i="1"/>
  <c r="H77" i="1"/>
  <c r="H78" i="1"/>
  <c r="H79" i="1"/>
  <c r="H80" i="1"/>
  <c r="H81" i="1"/>
  <c r="H82" i="1"/>
  <c r="H83" i="1"/>
  <c r="G64" i="1"/>
  <c r="G65" i="1"/>
  <c r="G66" i="1"/>
  <c r="G67" i="1"/>
  <c r="G68" i="1"/>
  <c r="G69" i="1"/>
  <c r="G70" i="1"/>
  <c r="G71" i="1"/>
  <c r="G72" i="1"/>
  <c r="G73" i="1"/>
  <c r="G74" i="1"/>
  <c r="G75" i="1"/>
  <c r="G76" i="1"/>
  <c r="G77" i="1"/>
  <c r="G78" i="1"/>
  <c r="G79" i="1"/>
  <c r="G80" i="1"/>
  <c r="G81" i="1"/>
  <c r="G82" i="1"/>
  <c r="G83" i="1"/>
  <c r="H69" i="1"/>
  <c r="H64" i="1"/>
  <c r="G59" i="1"/>
  <c r="G60" i="1"/>
  <c r="G61" i="1"/>
  <c r="H59" i="1"/>
  <c r="J59" i="1" s="1"/>
  <c r="H60" i="1"/>
  <c r="H61" i="1"/>
  <c r="J48" i="1"/>
  <c r="J49" i="1"/>
  <c r="J50" i="1"/>
  <c r="J51" i="1"/>
  <c r="J52" i="1"/>
  <c r="J53" i="1"/>
  <c r="J58" i="1"/>
  <c r="H48" i="1"/>
  <c r="H49" i="1"/>
  <c r="H50" i="1"/>
  <c r="H51" i="1"/>
  <c r="H52" i="1"/>
  <c r="H53" i="1"/>
  <c r="H54" i="1"/>
  <c r="J54" i="1" s="1"/>
  <c r="H55" i="1"/>
  <c r="J55" i="1" s="1"/>
  <c r="H56" i="1"/>
  <c r="J56" i="1" s="1"/>
  <c r="H57" i="1"/>
  <c r="J57" i="1" s="1"/>
  <c r="G49" i="1"/>
  <c r="G50" i="1"/>
  <c r="G51" i="1"/>
  <c r="G52" i="1"/>
  <c r="G53" i="1"/>
  <c r="G54" i="1"/>
  <c r="G55" i="1"/>
  <c r="G56" i="1"/>
  <c r="G57" i="1"/>
  <c r="G58" i="1"/>
  <c r="G39" i="1"/>
  <c r="G40" i="1"/>
  <c r="G41" i="1"/>
  <c r="G42" i="1"/>
  <c r="G43" i="1"/>
  <c r="G44" i="1"/>
  <c r="G45" i="1"/>
  <c r="G46" i="1"/>
  <c r="H39" i="1"/>
  <c r="H40" i="1"/>
  <c r="H41" i="1"/>
  <c r="H42" i="1"/>
  <c r="H43" i="1"/>
  <c r="J43" i="1" s="1"/>
  <c r="H44" i="1"/>
  <c r="J44" i="1" s="1"/>
  <c r="H45" i="1"/>
  <c r="J45" i="1" s="1"/>
  <c r="H46" i="1"/>
  <c r="J46" i="1" s="1"/>
  <c r="J39" i="1"/>
  <c r="J40" i="1"/>
  <c r="J41" i="1"/>
  <c r="J42" i="1"/>
  <c r="J25" i="1"/>
  <c r="J26" i="1"/>
  <c r="J27" i="1"/>
  <c r="J28" i="1"/>
  <c r="J29" i="1"/>
  <c r="J30" i="1"/>
  <c r="J31" i="1"/>
  <c r="J32" i="1"/>
  <c r="J33" i="1"/>
  <c r="J34" i="1"/>
  <c r="J35" i="1"/>
  <c r="H30" i="1"/>
  <c r="H31" i="1"/>
  <c r="H32" i="1"/>
  <c r="H33" i="1"/>
  <c r="H34" i="1"/>
  <c r="H35" i="1"/>
  <c r="H36" i="1"/>
  <c r="J36" i="1" s="1"/>
  <c r="H37" i="1"/>
  <c r="J37" i="1" s="1"/>
  <c r="H38" i="1"/>
  <c r="J38" i="1" s="1"/>
  <c r="G30" i="1"/>
  <c r="G31" i="1"/>
  <c r="G32" i="1"/>
  <c r="G33" i="1"/>
  <c r="G34" i="1"/>
  <c r="G35" i="1"/>
  <c r="G36" i="1"/>
  <c r="G37" i="1"/>
  <c r="G38" i="1"/>
  <c r="H25" i="1"/>
  <c r="H26" i="1"/>
  <c r="H27" i="1"/>
  <c r="H28" i="1"/>
  <c r="G25" i="1"/>
  <c r="G26" i="1"/>
  <c r="G27" i="1"/>
  <c r="G28" i="1"/>
  <c r="H72" i="1"/>
  <c r="H71" i="1"/>
  <c r="H70" i="1"/>
  <c r="H68" i="1"/>
  <c r="N67" i="1"/>
  <c r="H67" i="1"/>
  <c r="H66" i="1"/>
  <c r="H65" i="1"/>
  <c r="H63" i="1"/>
  <c r="G63" i="1"/>
  <c r="H62" i="1"/>
  <c r="G62" i="1"/>
  <c r="H58" i="1"/>
  <c r="S53" i="1"/>
  <c r="G48" i="1"/>
  <c r="H47" i="1"/>
  <c r="J47" i="1" s="1"/>
  <c r="G47" i="1"/>
  <c r="S38" i="1"/>
  <c r="S37" i="1"/>
  <c r="S29" i="1"/>
  <c r="H29" i="1"/>
  <c r="G29" i="1"/>
  <c r="L24" i="1"/>
  <c r="S55" i="1" l="1"/>
  <c r="S72" i="1"/>
  <c r="S67" i="1"/>
  <c r="S36" i="1"/>
  <c r="S48" i="1"/>
  <c r="S60" i="1"/>
  <c r="S63" i="1"/>
  <c r="S68" i="1"/>
  <c r="S65" i="1"/>
  <c r="S70" i="1"/>
  <c r="S43" i="1"/>
  <c r="S46" i="1"/>
  <c r="S61" i="1"/>
  <c r="S73" i="1"/>
  <c r="S62" i="1"/>
  <c r="S66" i="1"/>
  <c r="S71" i="1"/>
  <c r="S50" i="1"/>
  <c r="S56" i="1"/>
  <c r="S57" i="1"/>
  <c r="S47" i="1"/>
  <c r="S51" i="1"/>
  <c r="S52" i="1"/>
  <c r="S58" i="1"/>
  <c r="S41" i="1"/>
  <c r="S45" i="1"/>
  <c r="S31" i="1"/>
  <c r="S33" i="1"/>
  <c r="S39" i="1"/>
  <c r="S30" i="1"/>
  <c r="S35" i="1"/>
  <c r="S40" i="1"/>
  <c r="S82" i="1"/>
  <c r="S83" i="1"/>
  <c r="S81" i="1"/>
  <c r="S80"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c r="P24" i="1"/>
  <c r="N24" i="1"/>
  <c r="H24" i="1"/>
  <c r="J24" i="1" s="1"/>
  <c r="G24" i="1"/>
  <c r="S26" i="1" l="1"/>
  <c r="S75" i="1"/>
  <c r="S76" i="1"/>
  <c r="S25" i="1"/>
  <c r="S28" i="1"/>
  <c r="S78" i="1"/>
  <c r="S74" i="1"/>
  <c r="S24" i="1"/>
</calcChain>
</file>

<file path=xl/sharedStrings.xml><?xml version="1.0" encoding="utf-8"?>
<sst xmlns="http://schemas.openxmlformats.org/spreadsheetml/2006/main" count="121" uniqueCount="52">
  <si>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</si>
  <si>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</si>
  <si>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</si>
  <si>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</si>
  <si>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</si>
  <si>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</si>
  <si>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</si>
  <si>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</si>
  <si>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</si>
  <si>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</si>
  <si>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</si>
  <si>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</si>
  <si>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</si>
  <si>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</si>
  <si>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</si>
  <si>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</si>
  <si>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</si>
  <si>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</si>
  <si>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</si>
  <si>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</si>
  <si>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</si>
  <si>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</si>
  <si>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</si>
  <si>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</si>
  <si>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</si>
  <si>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</si>
  <si>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</si>
  <si>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</si>
  <si>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</si>
  <si>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</si>
  <si>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CONTRATAR EL SERVICIO DE TRANSPORTE TERRESTRE PARA LA PARTICIPACIÓN DE LA COMUNIDAD UNIVERSITARIA EN ASCUN 2023 -1</t>
  </si>
  <si>
    <t>Bus entre (29 - 45 pax)</t>
  </si>
  <si>
    <t>4 dias</t>
  </si>
  <si>
    <t>Buseta entre (20 - 28 pax)</t>
  </si>
  <si>
    <t>Vans o Microbus entre (12 - 19 pax)</t>
  </si>
  <si>
    <t>Vans o Microbus entre (6 - 11 pax)</t>
  </si>
  <si>
    <t>Automóvil o Camioneta (4 pax)</t>
  </si>
  <si>
    <t>7 dias</t>
  </si>
  <si>
    <t xml:space="preserve">6 dias </t>
  </si>
  <si>
    <t>Fusagasugá – Bogotá -Fusagasugá2 Recorridos internos al Día</t>
  </si>
  <si>
    <t>Fusagasugá – Bogotá -Fusagasugá2 Recorridos internos</t>
  </si>
  <si>
    <t>Fusagasugá-Armenia-Fusagasugá 2 Recorridos internos al Día</t>
  </si>
  <si>
    <t>Fusagasuga-Soacha-Fusagauga</t>
  </si>
  <si>
    <t>Girardot - soacha -girardot</t>
  </si>
  <si>
    <t>Facatativa-Soacha-Facatativa</t>
  </si>
  <si>
    <t>Chia- Soacha- Chia</t>
  </si>
  <si>
    <t>Ubate-Soacha-Ubate</t>
  </si>
  <si>
    <t>Zipaquira-Soacha-zipaquira</t>
  </si>
  <si>
    <t xml:space="preserve"> 1 dia </t>
  </si>
  <si>
    <t xml:space="preserve">4 dias </t>
  </si>
  <si>
    <t xml:space="preserve">2 dias </t>
  </si>
  <si>
    <t>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</si>
</sst>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7">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8">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44" fontId="8" fillId="2" borderId="2" xfId="0" applyNumberFormat="1" applyFont="1" applyFill="1" applyBorder="1" applyAlignment="1" applyProtection="1">
      <alignment horizontal="left" vertical="center"/>
      <protection hidden="1"/>
    </xf>
    <xf numFmtId="42" fontId="11" fillId="4" borderId="2" xfId="0" applyNumberFormat="1" applyFont="1" applyFill="1" applyBorder="1" applyAlignment="1" applyProtection="1">
      <alignment horizontal="right" vertical="center" shrinkToFit="1"/>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42" fontId="11" fillId="4" borderId="4" xfId="0" applyNumberFormat="1" applyFont="1" applyFill="1" applyBorder="1" applyAlignment="1" applyProtection="1">
      <alignment horizontal="right" vertical="center" shrinkToFit="1"/>
      <protection hidden="1"/>
    </xf>
    <xf numFmtId="0" fontId="2" fillId="2" borderId="0" xfId="0" applyFont="1" applyFill="1" applyProtection="1">
      <protection locked="0"/>
    </xf>
    <xf numFmtId="10" fontId="2" fillId="2" borderId="0" xfId="0" applyNumberFormat="1" applyFont="1" applyFill="1" applyProtection="1">
      <protection locked="0"/>
    </xf>
    <xf numFmtId="44" fontId="2" fillId="2" borderId="0" xfId="0"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44" fontId="8" fillId="2" borderId="0" xfId="0" applyNumberFormat="1" applyFont="1" applyFill="1" applyAlignment="1" applyProtection="1">
      <alignment horizontal="left"/>
      <protection locked="0"/>
    </xf>
    <xf numFmtId="0" fontId="8" fillId="2" borderId="0" xfId="0" applyFont="1" applyFill="1" applyProtection="1">
      <protection locked="0"/>
    </xf>
    <xf numFmtId="10" fontId="5" fillId="2" borderId="0" xfId="0" applyNumberFormat="1" applyFont="1" applyFill="1" applyProtection="1">
      <protection locked="0"/>
    </xf>
    <xf numFmtId="44" fontId="5" fillId="2" borderId="0" xfId="0" applyNumberFormat="1" applyFont="1" applyFill="1" applyProtection="1">
      <protection locked="0"/>
    </xf>
    <xf numFmtId="0" fontId="5" fillId="2" borderId="0" xfId="0" applyFont="1" applyFill="1" applyAlignment="1" applyProtection="1">
      <alignment horizontal="center"/>
      <protection locked="0"/>
    </xf>
    <xf numFmtId="0" fontId="6"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10" fontId="5" fillId="2" borderId="0" xfId="0" applyNumberFormat="1" applyFont="1" applyFill="1" applyAlignment="1" applyProtection="1">
      <alignment horizontal="left" vertical="center" wrapText="1"/>
      <protection locked="0"/>
    </xf>
    <xf numFmtId="44" fontId="5" fillId="2" borderId="0" xfId="0" applyNumberFormat="1" applyFont="1" applyFill="1" applyAlignment="1" applyProtection="1">
      <alignment horizontal="left" vertical="center" wrapText="1"/>
      <protection locked="0"/>
    </xf>
    <xf numFmtId="0" fontId="8" fillId="2" borderId="0" xfId="0" applyFont="1" applyFill="1" applyAlignment="1" applyProtection="1">
      <alignment horizontal="center"/>
      <protection locked="0"/>
    </xf>
    <xf numFmtId="0" fontId="5" fillId="0" borderId="0" xfId="0" applyFont="1" applyAlignment="1" applyProtection="1">
      <alignment vertical="center"/>
      <protection locked="0"/>
    </xf>
    <xf numFmtId="41" fontId="5" fillId="5" borderId="4" xfId="1" applyFont="1" applyFill="1" applyBorder="1" applyAlignment="1" applyProtection="1">
      <alignment horizontal="left" vertical="center" wrapText="1"/>
      <protection hidden="1"/>
    </xf>
    <xf numFmtId="164" fontId="5" fillId="5" borderId="4" xfId="1" applyNumberFormat="1" applyFont="1" applyFill="1" applyBorder="1" applyAlignment="1" applyProtection="1">
      <alignment horizontal="left" vertical="center" wrapText="1"/>
      <protection hidden="1"/>
    </xf>
    <xf numFmtId="0" fontId="0" fillId="2" borderId="2" xfId="0" applyFill="1" applyBorder="1" applyAlignment="1" applyProtection="1">
      <alignment horizontal="center" vertical="center"/>
      <protection hidden="1"/>
    </xf>
    <xf numFmtId="0" fontId="6" fillId="5" borderId="9"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8" fillId="5" borderId="2" xfId="0" applyFont="1" applyFill="1" applyBorder="1" applyAlignment="1" applyProtection="1">
      <alignment horizontal="left" vertical="top"/>
      <protection hidden="1"/>
    </xf>
    <xf numFmtId="0" fontId="2" fillId="5" borderId="2" xfId="0" applyFont="1" applyFill="1" applyBorder="1" applyAlignment="1" applyProtection="1">
      <alignment horizontal="left" vertical="top"/>
      <protection hidden="1"/>
    </xf>
    <xf numFmtId="0" fontId="6" fillId="2" borderId="0" xfId="0" applyFont="1" applyFill="1" applyAlignment="1" applyProtection="1">
      <alignment horizontal="left" vertical="center"/>
      <protection locked="0"/>
    </xf>
    <xf numFmtId="0" fontId="9" fillId="3" borderId="11"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4" xfId="0" applyFont="1" applyFill="1" applyBorder="1" applyAlignment="1" applyProtection="1">
      <alignment horizontal="center" vertical="center" wrapText="1"/>
      <protection hidden="1"/>
    </xf>
    <xf numFmtId="0" fontId="9" fillId="3" borderId="15" xfId="0" applyFont="1" applyFill="1" applyBorder="1" applyAlignment="1" applyProtection="1">
      <alignment horizontal="center" vertical="center" wrapText="1"/>
      <protection hidden="1"/>
    </xf>
    <xf numFmtId="0" fontId="9" fillId="3" borderId="16" xfId="0" applyFont="1" applyFill="1" applyBorder="1" applyAlignment="1" applyProtection="1">
      <alignment horizontal="center" vertical="center" wrapText="1"/>
      <protection hidden="1"/>
    </xf>
    <xf numFmtId="0" fontId="0" fillId="2" borderId="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3" fillId="0" borderId="1" xfId="0" applyFont="1" applyBorder="1" applyAlignment="1" applyProtection="1">
      <alignment vertical="top" wrapText="1"/>
      <protection locked="0"/>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8" xfId="0" applyFont="1" applyFill="1" applyBorder="1" applyAlignment="1" applyProtection="1">
      <alignment horizontal="left" vertical="top" wrapText="1"/>
      <protection hidden="1"/>
    </xf>
    <xf numFmtId="0" fontId="9" fillId="3" borderId="2" xfId="0" applyFont="1" applyFill="1" applyBorder="1" applyAlignment="1" applyProtection="1">
      <alignment horizontal="center" vertical="center" wrapText="1"/>
      <protection hidden="1"/>
    </xf>
    <xf numFmtId="10" fontId="9" fillId="3" borderId="2" xfId="0" applyNumberFormat="1" applyFont="1" applyFill="1" applyBorder="1" applyAlignment="1" applyProtection="1">
      <alignment horizontal="center" vertical="center" wrapText="1"/>
      <protection hidden="1"/>
    </xf>
    <xf numFmtId="44" fontId="9" fillId="3" borderId="2" xfId="0"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cellXfs>
  <cellStyles count="5">
    <cellStyle name="Millares [0]" xfId="1" builtinId="6"/>
    <cellStyle name="Millares [0] 2" xfId="3" xr:uid="{00000000-0005-0000-0000-000002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5"/>
  <sheetViews>
    <sheetView tabSelected="1" zoomScale="60" zoomScaleNormal="60" zoomScaleSheetLayoutView="98" workbookViewId="0">
      <selection activeCell="I82" sqref="I82"/>
    </sheetView>
  </sheetViews>
  <sheetFormatPr baseColWidth="10" defaultColWidth="0" defaultRowHeight="0" customHeight="1" zeroHeight="1" x14ac:dyDescent="0.25"/>
  <cols>
    <col min="1" max="1" width="1.85546875" style="15" customWidth="1"/>
    <col min="2" max="2" width="9.85546875" style="12" customWidth="1"/>
    <col min="3" max="3" width="26.28515625" style="12" customWidth="1"/>
    <col min="4" max="4" width="24.140625" style="12" customWidth="1"/>
    <col min="5" max="5" width="52.140625" style="12" customWidth="1"/>
    <col min="6" max="6" width="18.28515625" style="13" customWidth="1"/>
    <col min="7" max="7" width="18.28515625" style="14" customWidth="1"/>
    <col min="8" max="8" width="35.140625" style="14" customWidth="1"/>
    <col min="9" max="18" width="27.42578125" style="12" customWidth="1"/>
    <col min="19" max="47" width="0" style="15" hidden="1" customWidth="1"/>
    <col min="48" max="16384" width="11.42578125" style="15" hidden="1"/>
  </cols>
  <sheetData>
    <row r="1" spans="2:18" s="12" customFormat="1" ht="14.25" x14ac:dyDescent="0.2">
      <c r="F1" s="13"/>
      <c r="G1" s="14"/>
      <c r="H1" s="14"/>
    </row>
    <row r="2" spans="2:18" s="12" customFormat="1" ht="15.75" customHeight="1" x14ac:dyDescent="0.2">
      <c r="B2" s="56"/>
      <c r="C2" s="58" t="s">
        <v>0</v>
      </c>
      <c r="D2" s="58"/>
      <c r="E2" s="58"/>
      <c r="F2" s="58"/>
      <c r="G2" s="58"/>
      <c r="H2" s="58"/>
      <c r="I2" s="58"/>
      <c r="J2" s="58"/>
      <c r="K2" s="58"/>
      <c r="L2" s="58"/>
      <c r="M2" s="58"/>
      <c r="N2" s="58"/>
      <c r="O2" s="58"/>
      <c r="P2" s="58"/>
      <c r="Q2" s="58"/>
      <c r="R2" s="58"/>
    </row>
    <row r="3" spans="2:18" s="12" customFormat="1" ht="15.75" customHeight="1" x14ac:dyDescent="0.2">
      <c r="B3" s="56"/>
      <c r="C3" s="58" t="s">
        <v>1</v>
      </c>
      <c r="D3" s="58"/>
      <c r="E3" s="58"/>
      <c r="F3" s="58"/>
      <c r="G3" s="58"/>
      <c r="H3" s="58"/>
      <c r="I3" s="58"/>
      <c r="J3" s="58"/>
      <c r="K3" s="58"/>
      <c r="L3" s="58"/>
      <c r="M3" s="58"/>
      <c r="N3" s="58"/>
      <c r="O3" s="58"/>
      <c r="P3" s="58"/>
      <c r="Q3" s="58"/>
      <c r="R3" s="58"/>
    </row>
    <row r="4" spans="2:18" s="12" customFormat="1" ht="16.5" customHeight="1" x14ac:dyDescent="0.2">
      <c r="B4" s="56"/>
      <c r="C4" s="58" t="s">
        <v>28</v>
      </c>
      <c r="D4" s="58"/>
      <c r="E4" s="58"/>
      <c r="F4" s="58"/>
      <c r="G4" s="58"/>
      <c r="H4" s="58"/>
      <c r="I4" s="58"/>
      <c r="J4" s="58"/>
      <c r="K4" s="58"/>
      <c r="L4" s="58"/>
      <c r="M4" s="58"/>
      <c r="N4" s="58"/>
      <c r="O4" s="58"/>
      <c r="P4" s="58"/>
      <c r="Q4" s="58"/>
      <c r="R4" s="58"/>
    </row>
    <row r="5" spans="2:18" s="12" customFormat="1" ht="15" customHeight="1" x14ac:dyDescent="0.2">
      <c r="B5" s="56"/>
      <c r="C5" s="58"/>
      <c r="D5" s="58"/>
      <c r="E5" s="58"/>
      <c r="F5" s="58"/>
      <c r="G5" s="58"/>
      <c r="H5" s="58"/>
      <c r="I5" s="58"/>
      <c r="J5" s="58"/>
      <c r="K5" s="58"/>
      <c r="L5" s="58"/>
      <c r="M5" s="58"/>
      <c r="N5" s="58"/>
      <c r="O5" s="58"/>
      <c r="P5" s="58"/>
      <c r="Q5" s="58"/>
      <c r="R5" s="58"/>
    </row>
    <row r="6" spans="2:18" ht="15" x14ac:dyDescent="0.25"/>
    <row r="7" spans="2:18" s="12" customFormat="1" ht="14.25" x14ac:dyDescent="0.2">
      <c r="B7" s="16" t="s">
        <v>2</v>
      </c>
      <c r="C7" s="16"/>
      <c r="F7" s="13"/>
      <c r="G7" s="14"/>
      <c r="H7" s="14"/>
    </row>
    <row r="8" spans="2:18" s="12" customFormat="1" ht="14.25" x14ac:dyDescent="0.2">
      <c r="B8" s="16"/>
      <c r="C8" s="16"/>
      <c r="F8" s="13"/>
      <c r="G8" s="14"/>
      <c r="H8" s="14"/>
    </row>
    <row r="9" spans="2:18" s="12" customFormat="1" ht="22.15" customHeight="1" x14ac:dyDescent="0.2">
      <c r="B9" s="57" t="s">
        <v>24</v>
      </c>
      <c r="C9" s="57"/>
      <c r="D9" s="57"/>
      <c r="F9" s="13"/>
      <c r="G9" s="14"/>
      <c r="H9" s="5" t="s">
        <v>23</v>
      </c>
      <c r="I9" s="59"/>
      <c r="J9" s="59"/>
    </row>
    <row r="10" spans="2:18" s="12" customFormat="1" ht="36.6" customHeight="1" x14ac:dyDescent="0.2">
      <c r="B10" s="43"/>
      <c r="C10" s="43"/>
      <c r="D10" s="43"/>
      <c r="F10" s="13"/>
      <c r="G10" s="14"/>
      <c r="H10" s="5" t="s">
        <v>25</v>
      </c>
      <c r="I10" s="39"/>
      <c r="J10" s="40"/>
    </row>
    <row r="11" spans="2:18" s="12" customFormat="1" ht="15" x14ac:dyDescent="0.25">
      <c r="B11" s="43"/>
      <c r="C11" s="43"/>
      <c r="D11" s="43"/>
      <c r="F11" s="13"/>
      <c r="G11" s="14"/>
      <c r="H11" s="17"/>
    </row>
    <row r="12" spans="2:18" s="12" customFormat="1" ht="14.25" x14ac:dyDescent="0.2">
      <c r="B12" s="16"/>
      <c r="C12" s="16"/>
      <c r="F12" s="13"/>
      <c r="G12" s="14"/>
      <c r="H12" s="14"/>
    </row>
    <row r="13" spans="2:18" ht="15" x14ac:dyDescent="0.25">
      <c r="B13" s="18" t="s">
        <v>22</v>
      </c>
      <c r="F13" s="12"/>
      <c r="G13" s="12"/>
      <c r="H13" s="12"/>
    </row>
    <row r="14" spans="2:18" ht="15" x14ac:dyDescent="0.25">
      <c r="B14" s="41" t="s">
        <v>30</v>
      </c>
      <c r="C14" s="42"/>
      <c r="D14" s="42"/>
      <c r="E14" s="42"/>
      <c r="F14" s="42"/>
      <c r="G14" s="42"/>
      <c r="H14" s="42"/>
      <c r="I14" s="42"/>
      <c r="J14" s="42"/>
      <c r="K14" s="42"/>
      <c r="L14" s="42"/>
      <c r="M14" s="42"/>
      <c r="N14" s="42"/>
    </row>
    <row r="15" spans="2:18" ht="15" x14ac:dyDescent="0.25">
      <c r="B15" s="42"/>
      <c r="C15" s="42"/>
      <c r="D15" s="42"/>
      <c r="E15" s="42"/>
      <c r="F15" s="42"/>
      <c r="G15" s="42"/>
      <c r="H15" s="42"/>
      <c r="I15" s="42"/>
      <c r="J15" s="42"/>
      <c r="K15" s="42"/>
      <c r="L15" s="42"/>
      <c r="M15" s="42"/>
      <c r="N15" s="42"/>
    </row>
    <row r="16" spans="2:18" ht="15" x14ac:dyDescent="0.25">
      <c r="B16" s="42"/>
      <c r="C16" s="42"/>
      <c r="D16" s="42"/>
      <c r="E16" s="42"/>
      <c r="F16" s="42"/>
      <c r="G16" s="42"/>
      <c r="H16" s="42"/>
      <c r="I16" s="42"/>
      <c r="J16" s="42"/>
      <c r="K16" s="42"/>
      <c r="L16" s="42"/>
      <c r="M16" s="42"/>
      <c r="N16" s="42"/>
    </row>
    <row r="17" spans="2:19" ht="15" x14ac:dyDescent="0.25"/>
    <row r="18" spans="2:19" ht="15" x14ac:dyDescent="0.25"/>
    <row r="19" spans="2:19" ht="15" x14ac:dyDescent="0.25"/>
    <row r="20" spans="2:19" ht="15.75" thickBot="1" x14ac:dyDescent="0.3"/>
    <row r="21" spans="2:19" ht="37.9" customHeight="1" x14ac:dyDescent="0.25">
      <c r="B21" s="70" t="s">
        <v>3</v>
      </c>
      <c r="C21" s="71"/>
      <c r="D21" s="71"/>
      <c r="E21" s="71"/>
      <c r="F21" s="71"/>
      <c r="G21" s="71"/>
      <c r="H21" s="71"/>
      <c r="I21" s="71"/>
      <c r="J21" s="67" t="s">
        <v>27</v>
      </c>
      <c r="K21" s="68"/>
      <c r="L21" s="68"/>
      <c r="M21" s="68"/>
      <c r="N21" s="68"/>
      <c r="O21" s="68"/>
      <c r="P21" s="68"/>
      <c r="Q21" s="69"/>
      <c r="R21" s="31" t="s">
        <v>18</v>
      </c>
    </row>
    <row r="22" spans="2:19" ht="21.75" customHeight="1" x14ac:dyDescent="0.25">
      <c r="B22" s="63" t="s">
        <v>4</v>
      </c>
      <c r="C22" s="44" t="s">
        <v>6</v>
      </c>
      <c r="D22" s="45"/>
      <c r="E22" s="46"/>
      <c r="F22" s="63" t="s">
        <v>8</v>
      </c>
      <c r="G22" s="64" t="s">
        <v>7</v>
      </c>
      <c r="H22" s="65" t="s">
        <v>11</v>
      </c>
      <c r="I22" s="65" t="s">
        <v>9</v>
      </c>
      <c r="J22" s="63" t="s">
        <v>5</v>
      </c>
      <c r="K22" s="66" t="s">
        <v>12</v>
      </c>
      <c r="L22" s="66"/>
      <c r="M22" s="66" t="s">
        <v>13</v>
      </c>
      <c r="N22" s="66"/>
      <c r="O22" s="66" t="s">
        <v>14</v>
      </c>
      <c r="P22" s="66"/>
      <c r="Q22" s="66" t="s">
        <v>15</v>
      </c>
      <c r="R22" s="66"/>
      <c r="S22" s="32"/>
    </row>
    <row r="23" spans="2:19" ht="67.150000000000006" customHeight="1" x14ac:dyDescent="0.25">
      <c r="B23" s="63"/>
      <c r="C23" s="47"/>
      <c r="D23" s="48"/>
      <c r="E23" s="49"/>
      <c r="F23" s="63"/>
      <c r="G23" s="64"/>
      <c r="H23" s="65"/>
      <c r="I23" s="65"/>
      <c r="J23" s="63"/>
      <c r="K23" s="10" t="s">
        <v>16</v>
      </c>
      <c r="L23" s="9" t="s">
        <v>17</v>
      </c>
      <c r="M23" s="10" t="s">
        <v>16</v>
      </c>
      <c r="N23" s="9" t="s">
        <v>17</v>
      </c>
      <c r="O23" s="10" t="s">
        <v>16</v>
      </c>
      <c r="P23" s="9" t="s">
        <v>17</v>
      </c>
      <c r="Q23" s="10" t="s">
        <v>16</v>
      </c>
      <c r="R23" s="9" t="s">
        <v>17</v>
      </c>
      <c r="S23" s="33"/>
    </row>
    <row r="24" spans="2:19" ht="24.75" customHeight="1" x14ac:dyDescent="0.25">
      <c r="B24" s="35">
        <v>1</v>
      </c>
      <c r="C24" s="38" t="s">
        <v>39</v>
      </c>
      <c r="D24" s="50" t="s">
        <v>32</v>
      </c>
      <c r="E24" s="34" t="s">
        <v>31</v>
      </c>
      <c r="F24" s="11">
        <v>5914500</v>
      </c>
      <c r="G24" s="1">
        <f t="shared" ref="G24:G83" si="0">+I24/F24</f>
        <v>0</v>
      </c>
      <c r="H24" s="4">
        <f t="shared" ref="H24:H83" si="1">+F24*80%</f>
        <v>4731600</v>
      </c>
      <c r="I24" s="7">
        <v>0</v>
      </c>
      <c r="J24" s="2" t="str">
        <f t="shared" ref="J24:J83" si="2">IF(I24&lt;H24," OFERTA CON PRECIO APARENTEMENTE BAJO","VALOR MINIMO ACEPTABLE")</f>
        <v xml:space="preserve"> OFERTA CON PRECIO APARENTEMENTE BAJO</v>
      </c>
      <c r="K24" s="8"/>
      <c r="L24" s="28">
        <f t="shared" ref="L24:L83" si="3">+ROUND(I24*K24,0)</f>
        <v>0</v>
      </c>
      <c r="M24" s="8"/>
      <c r="N24" s="28">
        <f t="shared" ref="N24:N83" si="4">+ROUND(I24*M24,0)</f>
        <v>0</v>
      </c>
      <c r="O24" s="8"/>
      <c r="P24" s="28">
        <f t="shared" ref="P24:P83" si="5">+ROUND(I24*O24,0)</f>
        <v>0</v>
      </c>
      <c r="Q24" s="8"/>
      <c r="R24" s="28">
        <f t="shared" ref="R24:R83" si="6">+ROUND(I24*Q24,0)</f>
        <v>0</v>
      </c>
      <c r="S24" s="29">
        <f t="shared" ref="S24:S83" si="7">ROUND(I24-L24-N24-P24-R24,0)</f>
        <v>0</v>
      </c>
    </row>
    <row r="25" spans="2:19" ht="24.75" customHeight="1" x14ac:dyDescent="0.25">
      <c r="B25" s="36"/>
      <c r="C25" s="38"/>
      <c r="D25" s="51"/>
      <c r="E25" s="30" t="s">
        <v>33</v>
      </c>
      <c r="F25" s="6">
        <v>4890000</v>
      </c>
      <c r="G25" s="1">
        <f t="shared" si="0"/>
        <v>0</v>
      </c>
      <c r="H25" s="4">
        <f t="shared" si="1"/>
        <v>3912000</v>
      </c>
      <c r="I25" s="7">
        <v>0</v>
      </c>
      <c r="J25" s="2" t="str">
        <f t="shared" si="2"/>
        <v xml:space="preserve"> OFERTA CON PRECIO APARENTEMENTE BAJO</v>
      </c>
      <c r="K25" s="8"/>
      <c r="L25" s="28">
        <f t="shared" si="3"/>
        <v>0</v>
      </c>
      <c r="M25" s="8"/>
      <c r="N25" s="28">
        <f t="shared" si="4"/>
        <v>0</v>
      </c>
      <c r="O25" s="8"/>
      <c r="P25" s="28">
        <f t="shared" si="5"/>
        <v>0</v>
      </c>
      <c r="Q25" s="8"/>
      <c r="R25" s="28">
        <f t="shared" si="6"/>
        <v>0</v>
      </c>
      <c r="S25" s="29">
        <f>ROUND(I25-L25-N25-P25-R25,0)</f>
        <v>0</v>
      </c>
    </row>
    <row r="26" spans="2:19" ht="24.75" customHeight="1" x14ac:dyDescent="0.25">
      <c r="B26" s="36"/>
      <c r="C26" s="38"/>
      <c r="D26" s="51"/>
      <c r="E26" s="30" t="s">
        <v>34</v>
      </c>
      <c r="F26" s="6">
        <v>3890000</v>
      </c>
      <c r="G26" s="1">
        <f t="shared" si="0"/>
        <v>0</v>
      </c>
      <c r="H26" s="4">
        <f t="shared" si="1"/>
        <v>3112000</v>
      </c>
      <c r="I26" s="7">
        <v>0</v>
      </c>
      <c r="J26" s="2" t="str">
        <f t="shared" si="2"/>
        <v xml:space="preserve"> OFERTA CON PRECIO APARENTEMENTE BAJO</v>
      </c>
      <c r="K26" s="8"/>
      <c r="L26" s="28">
        <f t="shared" si="3"/>
        <v>0</v>
      </c>
      <c r="M26" s="8"/>
      <c r="N26" s="28">
        <f t="shared" si="4"/>
        <v>0</v>
      </c>
      <c r="O26" s="8"/>
      <c r="P26" s="28">
        <f t="shared" si="5"/>
        <v>0</v>
      </c>
      <c r="Q26" s="8"/>
      <c r="R26" s="28">
        <f t="shared" si="6"/>
        <v>0</v>
      </c>
      <c r="S26" s="29">
        <f>ROUND(I26-L26-N26-P26-R26,0)</f>
        <v>0</v>
      </c>
    </row>
    <row r="27" spans="2:19" ht="24.75" customHeight="1" x14ac:dyDescent="0.25">
      <c r="B27" s="36"/>
      <c r="C27" s="38"/>
      <c r="D27" s="51"/>
      <c r="E27" s="30" t="s">
        <v>35</v>
      </c>
      <c r="F27" s="6">
        <v>2814500</v>
      </c>
      <c r="G27" s="1">
        <f t="shared" si="0"/>
        <v>0</v>
      </c>
      <c r="H27" s="4">
        <f t="shared" si="1"/>
        <v>2251600</v>
      </c>
      <c r="I27" s="7">
        <v>0</v>
      </c>
      <c r="J27" s="2" t="str">
        <f t="shared" si="2"/>
        <v xml:space="preserve"> OFERTA CON PRECIO APARENTEMENTE BAJO</v>
      </c>
      <c r="K27" s="8"/>
      <c r="L27" s="28">
        <f t="shared" si="3"/>
        <v>0</v>
      </c>
      <c r="M27" s="8"/>
      <c r="N27" s="28">
        <f t="shared" si="4"/>
        <v>0</v>
      </c>
      <c r="O27" s="8"/>
      <c r="P27" s="28">
        <f t="shared" si="5"/>
        <v>0</v>
      </c>
      <c r="Q27" s="8"/>
      <c r="R27" s="28">
        <f t="shared" si="6"/>
        <v>0</v>
      </c>
      <c r="S27" s="29"/>
    </row>
    <row r="28" spans="2:19" ht="24.75" customHeight="1" x14ac:dyDescent="0.25">
      <c r="B28" s="37"/>
      <c r="C28" s="38"/>
      <c r="D28" s="52"/>
      <c r="E28" s="30" t="s">
        <v>36</v>
      </c>
      <c r="F28" s="6">
        <v>2214500</v>
      </c>
      <c r="G28" s="1">
        <f t="shared" si="0"/>
        <v>0</v>
      </c>
      <c r="H28" s="4">
        <f t="shared" si="1"/>
        <v>1771600</v>
      </c>
      <c r="I28" s="7">
        <v>0</v>
      </c>
      <c r="J28" s="2" t="str">
        <f t="shared" si="2"/>
        <v xml:space="preserve"> OFERTA CON PRECIO APARENTEMENTE BAJO</v>
      </c>
      <c r="K28" s="8"/>
      <c r="L28" s="28">
        <f t="shared" si="3"/>
        <v>0</v>
      </c>
      <c r="M28" s="8"/>
      <c r="N28" s="28">
        <f t="shared" si="4"/>
        <v>0</v>
      </c>
      <c r="O28" s="8"/>
      <c r="P28" s="28">
        <f t="shared" si="5"/>
        <v>0</v>
      </c>
      <c r="Q28" s="8"/>
      <c r="R28" s="28">
        <f t="shared" si="6"/>
        <v>0</v>
      </c>
      <c r="S28" s="29">
        <f>ROUND(I28-L28-N28-P28-R28,0)</f>
        <v>0</v>
      </c>
    </row>
    <row r="29" spans="2:19" ht="24.75" customHeight="1" x14ac:dyDescent="0.25">
      <c r="B29" s="35">
        <v>2</v>
      </c>
      <c r="C29" s="38" t="s">
        <v>39</v>
      </c>
      <c r="D29" s="38" t="s">
        <v>37</v>
      </c>
      <c r="E29" s="34" t="s">
        <v>31</v>
      </c>
      <c r="F29" s="6">
        <v>10039500</v>
      </c>
      <c r="G29" s="1">
        <f>+I29/F29</f>
        <v>0</v>
      </c>
      <c r="H29" s="4">
        <f>+F29*80%</f>
        <v>8031600</v>
      </c>
      <c r="I29" s="7">
        <v>0</v>
      </c>
      <c r="J29" s="2" t="str">
        <f t="shared" si="2"/>
        <v xml:space="preserve"> OFERTA CON PRECIO APARENTEMENTE BAJO</v>
      </c>
      <c r="K29" s="8"/>
      <c r="L29" s="28">
        <f t="shared" si="3"/>
        <v>0</v>
      </c>
      <c r="M29" s="8"/>
      <c r="N29" s="28">
        <f t="shared" si="4"/>
        <v>0</v>
      </c>
      <c r="O29" s="8"/>
      <c r="P29" s="28">
        <f t="shared" si="5"/>
        <v>0</v>
      </c>
      <c r="Q29" s="8"/>
      <c r="R29" s="28">
        <f t="shared" si="6"/>
        <v>0</v>
      </c>
      <c r="S29" s="29">
        <f>ROUND(I29-L29-N29-P29-R29,0)</f>
        <v>0</v>
      </c>
    </row>
    <row r="30" spans="2:19" ht="24.75" customHeight="1" x14ac:dyDescent="0.25">
      <c r="B30" s="36"/>
      <c r="C30" s="38"/>
      <c r="D30" s="38"/>
      <c r="E30" s="30" t="s">
        <v>33</v>
      </c>
      <c r="F30" s="6">
        <v>8265000</v>
      </c>
      <c r="G30" s="1">
        <f t="shared" ref="G30:G46" si="8">+I30/F30</f>
        <v>0</v>
      </c>
      <c r="H30" s="4">
        <f t="shared" ref="H30:H46" si="9">+F30*80%</f>
        <v>6612000</v>
      </c>
      <c r="I30" s="7">
        <v>0</v>
      </c>
      <c r="J30" s="2" t="str">
        <f t="shared" si="2"/>
        <v xml:space="preserve"> OFERTA CON PRECIO APARENTEMENTE BAJO</v>
      </c>
      <c r="K30" s="8"/>
      <c r="L30" s="28">
        <f t="shared" si="3"/>
        <v>0</v>
      </c>
      <c r="M30" s="8"/>
      <c r="N30" s="28">
        <f t="shared" si="4"/>
        <v>0</v>
      </c>
      <c r="O30" s="8"/>
      <c r="P30" s="28">
        <f t="shared" si="5"/>
        <v>0</v>
      </c>
      <c r="Q30" s="8"/>
      <c r="R30" s="28">
        <f t="shared" si="6"/>
        <v>0</v>
      </c>
      <c r="S30" s="29">
        <f>ROUND(I30-L30-N30-P30-R30,0)</f>
        <v>0</v>
      </c>
    </row>
    <row r="31" spans="2:19" ht="24.75" customHeight="1" x14ac:dyDescent="0.25">
      <c r="B31" s="36"/>
      <c r="C31" s="38"/>
      <c r="D31" s="38"/>
      <c r="E31" s="30" t="s">
        <v>34</v>
      </c>
      <c r="F31" s="6">
        <v>6515000</v>
      </c>
      <c r="G31" s="1">
        <f t="shared" si="8"/>
        <v>0</v>
      </c>
      <c r="H31" s="4">
        <f t="shared" si="9"/>
        <v>5212000</v>
      </c>
      <c r="I31" s="7">
        <v>0</v>
      </c>
      <c r="J31" s="2" t="str">
        <f t="shared" si="2"/>
        <v xml:space="preserve"> OFERTA CON PRECIO APARENTEMENTE BAJO</v>
      </c>
      <c r="K31" s="8"/>
      <c r="L31" s="28">
        <f t="shared" si="3"/>
        <v>0</v>
      </c>
      <c r="M31" s="8"/>
      <c r="N31" s="28">
        <f t="shared" si="4"/>
        <v>0</v>
      </c>
      <c r="O31" s="8"/>
      <c r="P31" s="28">
        <f t="shared" si="5"/>
        <v>0</v>
      </c>
      <c r="Q31" s="8"/>
      <c r="R31" s="28">
        <f t="shared" si="6"/>
        <v>0</v>
      </c>
      <c r="S31" s="29">
        <f t="shared" ref="S31:S38" si="10">ROUND(I31-L31-N31-P31-R31,0)</f>
        <v>0</v>
      </c>
    </row>
    <row r="32" spans="2:19" ht="24.75" customHeight="1" x14ac:dyDescent="0.25">
      <c r="B32" s="36"/>
      <c r="C32" s="38"/>
      <c r="D32" s="38"/>
      <c r="E32" s="30" t="s">
        <v>35</v>
      </c>
      <c r="F32" s="6">
        <v>4614500</v>
      </c>
      <c r="G32" s="1">
        <f t="shared" si="8"/>
        <v>0</v>
      </c>
      <c r="H32" s="4">
        <f t="shared" si="9"/>
        <v>3691600</v>
      </c>
      <c r="I32" s="7">
        <v>0</v>
      </c>
      <c r="J32" s="2" t="str">
        <f t="shared" si="2"/>
        <v xml:space="preserve"> OFERTA CON PRECIO APARENTEMENTE BAJO</v>
      </c>
      <c r="K32" s="8"/>
      <c r="L32" s="28">
        <f t="shared" si="3"/>
        <v>0</v>
      </c>
      <c r="M32" s="8"/>
      <c r="N32" s="28">
        <f t="shared" si="4"/>
        <v>0</v>
      </c>
      <c r="O32" s="8"/>
      <c r="P32" s="28">
        <f t="shared" si="5"/>
        <v>0</v>
      </c>
      <c r="Q32" s="8"/>
      <c r="R32" s="28">
        <f t="shared" si="6"/>
        <v>0</v>
      </c>
      <c r="S32" s="29"/>
    </row>
    <row r="33" spans="2:19" ht="24.75" customHeight="1" x14ac:dyDescent="0.25">
      <c r="B33" s="37"/>
      <c r="C33" s="38"/>
      <c r="D33" s="38"/>
      <c r="E33" s="30" t="s">
        <v>36</v>
      </c>
      <c r="F33" s="6">
        <v>3564500</v>
      </c>
      <c r="G33" s="1">
        <f t="shared" si="8"/>
        <v>0</v>
      </c>
      <c r="H33" s="4">
        <f t="shared" si="9"/>
        <v>2851600</v>
      </c>
      <c r="I33" s="7">
        <v>0</v>
      </c>
      <c r="J33" s="2" t="str">
        <f t="shared" si="2"/>
        <v xml:space="preserve"> OFERTA CON PRECIO APARENTEMENTE BAJO</v>
      </c>
      <c r="K33" s="8"/>
      <c r="L33" s="28">
        <f t="shared" si="3"/>
        <v>0</v>
      </c>
      <c r="M33" s="8"/>
      <c r="N33" s="28">
        <f t="shared" si="4"/>
        <v>0</v>
      </c>
      <c r="O33" s="8"/>
      <c r="P33" s="28">
        <f t="shared" si="5"/>
        <v>0</v>
      </c>
      <c r="Q33" s="8"/>
      <c r="R33" s="28">
        <f t="shared" si="6"/>
        <v>0</v>
      </c>
      <c r="S33" s="29">
        <f t="shared" ref="S33:S38" si="11">ROUND(I33-L33-N33-P33-R33,0)</f>
        <v>0</v>
      </c>
    </row>
    <row r="34" spans="2:19" ht="24.75" customHeight="1" x14ac:dyDescent="0.25">
      <c r="B34" s="35">
        <v>3</v>
      </c>
      <c r="C34" s="53" t="s">
        <v>39</v>
      </c>
      <c r="D34" s="53" t="s">
        <v>38</v>
      </c>
      <c r="E34" s="34" t="s">
        <v>31</v>
      </c>
      <c r="F34" s="6">
        <v>8664500</v>
      </c>
      <c r="G34" s="1">
        <f t="shared" si="8"/>
        <v>0</v>
      </c>
      <c r="H34" s="4">
        <f t="shared" si="9"/>
        <v>6931600</v>
      </c>
      <c r="I34" s="7">
        <v>0</v>
      </c>
      <c r="J34" s="2" t="str">
        <f t="shared" si="2"/>
        <v xml:space="preserve"> OFERTA CON PRECIO APARENTEMENTE BAJO</v>
      </c>
      <c r="K34" s="8"/>
      <c r="L34" s="28">
        <f t="shared" si="3"/>
        <v>0</v>
      </c>
      <c r="M34" s="8"/>
      <c r="N34" s="28">
        <f t="shared" si="4"/>
        <v>0</v>
      </c>
      <c r="O34" s="8"/>
      <c r="P34" s="28">
        <f t="shared" si="5"/>
        <v>0</v>
      </c>
      <c r="Q34" s="8"/>
      <c r="R34" s="28">
        <f t="shared" si="6"/>
        <v>0</v>
      </c>
      <c r="S34" s="29"/>
    </row>
    <row r="35" spans="2:19" ht="24.75" customHeight="1" x14ac:dyDescent="0.25">
      <c r="B35" s="36"/>
      <c r="C35" s="54"/>
      <c r="D35" s="54"/>
      <c r="E35" s="30" t="s">
        <v>33</v>
      </c>
      <c r="F35" s="6">
        <v>7140000</v>
      </c>
      <c r="G35" s="1">
        <f t="shared" si="8"/>
        <v>0</v>
      </c>
      <c r="H35" s="4">
        <f t="shared" si="9"/>
        <v>5712000</v>
      </c>
      <c r="I35" s="7">
        <v>0</v>
      </c>
      <c r="J35" s="2" t="str">
        <f t="shared" si="2"/>
        <v xml:space="preserve"> OFERTA CON PRECIO APARENTEMENTE BAJO</v>
      </c>
      <c r="K35" s="8"/>
      <c r="L35" s="28">
        <f t="shared" si="3"/>
        <v>0</v>
      </c>
      <c r="M35" s="8"/>
      <c r="N35" s="28">
        <f t="shared" si="4"/>
        <v>0</v>
      </c>
      <c r="O35" s="8"/>
      <c r="P35" s="28">
        <f t="shared" si="5"/>
        <v>0</v>
      </c>
      <c r="Q35" s="8"/>
      <c r="R35" s="28">
        <f t="shared" si="6"/>
        <v>0</v>
      </c>
      <c r="S35" s="29">
        <f t="shared" ref="S35:S38" si="12">ROUND(I35-L35-N35-P35-R35,0)</f>
        <v>0</v>
      </c>
    </row>
    <row r="36" spans="2:19" ht="24.75" customHeight="1" x14ac:dyDescent="0.25">
      <c r="B36" s="36"/>
      <c r="C36" s="54"/>
      <c r="D36" s="54"/>
      <c r="E36" s="30" t="s">
        <v>34</v>
      </c>
      <c r="F36" s="11">
        <v>5640000</v>
      </c>
      <c r="G36" s="1">
        <f t="shared" si="8"/>
        <v>0</v>
      </c>
      <c r="H36" s="4">
        <f t="shared" si="9"/>
        <v>4512000</v>
      </c>
      <c r="I36" s="7">
        <v>0</v>
      </c>
      <c r="J36" s="2" t="str">
        <f t="shared" si="2"/>
        <v xml:space="preserve"> OFERTA CON PRECIO APARENTEMENTE BAJO</v>
      </c>
      <c r="K36" s="8"/>
      <c r="L36" s="28">
        <f t="shared" si="3"/>
        <v>0</v>
      </c>
      <c r="M36" s="8"/>
      <c r="N36" s="28">
        <f t="shared" si="4"/>
        <v>0</v>
      </c>
      <c r="O36" s="8"/>
      <c r="P36" s="28">
        <f t="shared" si="5"/>
        <v>0</v>
      </c>
      <c r="Q36" s="8"/>
      <c r="R36" s="28">
        <f t="shared" si="6"/>
        <v>0</v>
      </c>
      <c r="S36" s="29">
        <f t="shared" si="12"/>
        <v>0</v>
      </c>
    </row>
    <row r="37" spans="2:19" ht="24.75" customHeight="1" x14ac:dyDescent="0.25">
      <c r="B37" s="36"/>
      <c r="C37" s="54"/>
      <c r="D37" s="54"/>
      <c r="E37" s="30" t="s">
        <v>35</v>
      </c>
      <c r="F37" s="6">
        <v>4014500</v>
      </c>
      <c r="G37" s="1">
        <f t="shared" si="8"/>
        <v>0</v>
      </c>
      <c r="H37" s="4">
        <f t="shared" si="9"/>
        <v>3211600</v>
      </c>
      <c r="I37" s="7">
        <v>0</v>
      </c>
      <c r="J37" s="2" t="str">
        <f t="shared" si="2"/>
        <v xml:space="preserve"> OFERTA CON PRECIO APARENTEMENTE BAJO</v>
      </c>
      <c r="K37" s="8"/>
      <c r="L37" s="28">
        <f t="shared" si="3"/>
        <v>0</v>
      </c>
      <c r="M37" s="8"/>
      <c r="N37" s="28">
        <f t="shared" si="4"/>
        <v>0</v>
      </c>
      <c r="O37" s="8"/>
      <c r="P37" s="28">
        <f t="shared" si="5"/>
        <v>0</v>
      </c>
      <c r="Q37" s="8"/>
      <c r="R37" s="28">
        <f t="shared" si="6"/>
        <v>0</v>
      </c>
      <c r="S37" s="29">
        <f t="shared" si="12"/>
        <v>0</v>
      </c>
    </row>
    <row r="38" spans="2:19" ht="24.75" customHeight="1" x14ac:dyDescent="0.25">
      <c r="B38" s="37"/>
      <c r="C38" s="55"/>
      <c r="D38" s="55"/>
      <c r="E38" s="30" t="s">
        <v>36</v>
      </c>
      <c r="F38" s="6">
        <v>3114500</v>
      </c>
      <c r="G38" s="1">
        <f t="shared" si="8"/>
        <v>0</v>
      </c>
      <c r="H38" s="4">
        <f t="shared" si="9"/>
        <v>2491600</v>
      </c>
      <c r="I38" s="7">
        <v>0</v>
      </c>
      <c r="J38" s="2" t="str">
        <f t="shared" si="2"/>
        <v xml:space="preserve"> OFERTA CON PRECIO APARENTEMENTE BAJO</v>
      </c>
      <c r="K38" s="8"/>
      <c r="L38" s="28">
        <f t="shared" si="3"/>
        <v>0</v>
      </c>
      <c r="M38" s="8"/>
      <c r="N38" s="28">
        <f t="shared" si="4"/>
        <v>0</v>
      </c>
      <c r="O38" s="8"/>
      <c r="P38" s="28">
        <f t="shared" si="5"/>
        <v>0</v>
      </c>
      <c r="Q38" s="8"/>
      <c r="R38" s="28">
        <f t="shared" si="6"/>
        <v>0</v>
      </c>
      <c r="S38" s="29">
        <f t="shared" si="12"/>
        <v>0</v>
      </c>
    </row>
    <row r="39" spans="2:19" ht="24.75" customHeight="1" x14ac:dyDescent="0.25">
      <c r="B39" s="35">
        <v>4</v>
      </c>
      <c r="C39" s="38" t="s">
        <v>40</v>
      </c>
      <c r="D39" s="38" t="s">
        <v>51</v>
      </c>
      <c r="E39" s="34" t="s">
        <v>31</v>
      </c>
      <c r="F39" s="6">
        <v>7289500</v>
      </c>
      <c r="G39" s="1">
        <f t="shared" si="8"/>
        <v>0</v>
      </c>
      <c r="H39" s="4">
        <f t="shared" si="9"/>
        <v>5831600</v>
      </c>
      <c r="I39" s="7">
        <v>0</v>
      </c>
      <c r="J39" s="2" t="str">
        <f t="shared" si="2"/>
        <v xml:space="preserve"> OFERTA CON PRECIO APARENTEMENTE BAJO</v>
      </c>
      <c r="K39" s="8"/>
      <c r="L39" s="28">
        <f t="shared" si="3"/>
        <v>0</v>
      </c>
      <c r="M39" s="8"/>
      <c r="N39" s="28">
        <f t="shared" si="4"/>
        <v>0</v>
      </c>
      <c r="O39" s="8"/>
      <c r="P39" s="28">
        <f t="shared" si="5"/>
        <v>0</v>
      </c>
      <c r="Q39" s="8"/>
      <c r="R39" s="28">
        <f t="shared" si="6"/>
        <v>0</v>
      </c>
      <c r="S39" s="29">
        <f>ROUND(I39-L39-N39-P39-R39,0)</f>
        <v>0</v>
      </c>
    </row>
    <row r="40" spans="2:19" ht="24.75" customHeight="1" x14ac:dyDescent="0.25">
      <c r="B40" s="36"/>
      <c r="C40" s="38"/>
      <c r="D40" s="38"/>
      <c r="E40" s="30" t="s">
        <v>33</v>
      </c>
      <c r="F40" s="6">
        <v>6015000</v>
      </c>
      <c r="G40" s="1">
        <f t="shared" si="8"/>
        <v>0</v>
      </c>
      <c r="H40" s="4">
        <f t="shared" si="9"/>
        <v>4812000</v>
      </c>
      <c r="I40" s="7">
        <v>0</v>
      </c>
      <c r="J40" s="2" t="str">
        <f t="shared" si="2"/>
        <v xml:space="preserve"> OFERTA CON PRECIO APARENTEMENTE BAJO</v>
      </c>
      <c r="K40" s="8"/>
      <c r="L40" s="28">
        <f t="shared" si="3"/>
        <v>0</v>
      </c>
      <c r="M40" s="8"/>
      <c r="N40" s="28">
        <f t="shared" si="4"/>
        <v>0</v>
      </c>
      <c r="O40" s="8"/>
      <c r="P40" s="28">
        <f t="shared" si="5"/>
        <v>0</v>
      </c>
      <c r="Q40" s="8"/>
      <c r="R40" s="28">
        <f t="shared" si="6"/>
        <v>0</v>
      </c>
      <c r="S40" s="29">
        <f>ROUND(I40-L40-N40-P40-R40,0)</f>
        <v>0</v>
      </c>
    </row>
    <row r="41" spans="2:19" ht="24.75" customHeight="1" x14ac:dyDescent="0.25">
      <c r="B41" s="36"/>
      <c r="C41" s="38"/>
      <c r="D41" s="38"/>
      <c r="E41" s="30" t="s">
        <v>34</v>
      </c>
      <c r="F41" s="6">
        <v>4765000</v>
      </c>
      <c r="G41" s="1">
        <f t="shared" si="8"/>
        <v>0</v>
      </c>
      <c r="H41" s="4">
        <f t="shared" si="9"/>
        <v>3812000</v>
      </c>
      <c r="I41" s="7">
        <v>0</v>
      </c>
      <c r="J41" s="2" t="str">
        <f t="shared" si="2"/>
        <v xml:space="preserve"> OFERTA CON PRECIO APARENTEMENTE BAJO</v>
      </c>
      <c r="K41" s="8"/>
      <c r="L41" s="28">
        <f t="shared" si="3"/>
        <v>0</v>
      </c>
      <c r="M41" s="8"/>
      <c r="N41" s="28">
        <f t="shared" si="4"/>
        <v>0</v>
      </c>
      <c r="O41" s="8"/>
      <c r="P41" s="28">
        <f t="shared" si="5"/>
        <v>0</v>
      </c>
      <c r="Q41" s="8"/>
      <c r="R41" s="28">
        <f t="shared" si="6"/>
        <v>0</v>
      </c>
      <c r="S41" s="29">
        <f t="shared" ref="S41:S48" si="13">ROUND(I41-L41-N41-P41-R41,0)</f>
        <v>0</v>
      </c>
    </row>
    <row r="42" spans="2:19" ht="24.75" customHeight="1" x14ac:dyDescent="0.25">
      <c r="B42" s="36"/>
      <c r="C42" s="38"/>
      <c r="D42" s="38"/>
      <c r="E42" s="30" t="s">
        <v>35</v>
      </c>
      <c r="F42" s="6">
        <v>3414500</v>
      </c>
      <c r="G42" s="1">
        <f t="shared" si="8"/>
        <v>0</v>
      </c>
      <c r="H42" s="4">
        <f t="shared" si="9"/>
        <v>2731600</v>
      </c>
      <c r="I42" s="7">
        <v>0</v>
      </c>
      <c r="J42" s="2" t="str">
        <f t="shared" si="2"/>
        <v xml:space="preserve"> OFERTA CON PRECIO APARENTEMENTE BAJO</v>
      </c>
      <c r="K42" s="8"/>
      <c r="L42" s="28">
        <f t="shared" si="3"/>
        <v>0</v>
      </c>
      <c r="M42" s="8"/>
      <c r="N42" s="28">
        <f t="shared" si="4"/>
        <v>0</v>
      </c>
      <c r="O42" s="8"/>
      <c r="P42" s="28">
        <f t="shared" si="5"/>
        <v>0</v>
      </c>
      <c r="Q42" s="8"/>
      <c r="R42" s="28">
        <f t="shared" si="6"/>
        <v>0</v>
      </c>
      <c r="S42" s="29"/>
    </row>
    <row r="43" spans="2:19" ht="24.75" customHeight="1" x14ac:dyDescent="0.25">
      <c r="B43" s="37"/>
      <c r="C43" s="38"/>
      <c r="D43" s="38"/>
      <c r="E43" s="30" t="s">
        <v>36</v>
      </c>
      <c r="F43" s="6">
        <v>2664500</v>
      </c>
      <c r="G43" s="1">
        <f t="shared" si="8"/>
        <v>0</v>
      </c>
      <c r="H43" s="4">
        <f t="shared" si="9"/>
        <v>2131600</v>
      </c>
      <c r="I43" s="7">
        <v>0</v>
      </c>
      <c r="J43" s="2" t="str">
        <f t="shared" si="2"/>
        <v xml:space="preserve"> OFERTA CON PRECIO APARENTEMENTE BAJO</v>
      </c>
      <c r="K43" s="8"/>
      <c r="L43" s="28">
        <f t="shared" si="3"/>
        <v>0</v>
      </c>
      <c r="M43" s="8"/>
      <c r="N43" s="28">
        <f t="shared" si="4"/>
        <v>0</v>
      </c>
      <c r="O43" s="8"/>
      <c r="P43" s="28">
        <f t="shared" si="5"/>
        <v>0</v>
      </c>
      <c r="Q43" s="8"/>
      <c r="R43" s="28">
        <f t="shared" si="6"/>
        <v>0</v>
      </c>
      <c r="S43" s="29">
        <f t="shared" ref="S43:S48" si="14">ROUND(I43-L43-N43-P43-R43,0)</f>
        <v>0</v>
      </c>
    </row>
    <row r="44" spans="2:19" ht="24.75" customHeight="1" x14ac:dyDescent="0.25">
      <c r="B44" s="35">
        <v>5</v>
      </c>
      <c r="C44" s="53" t="s">
        <v>39</v>
      </c>
      <c r="D44" s="53" t="s">
        <v>50</v>
      </c>
      <c r="E44" s="34" t="s">
        <v>31</v>
      </c>
      <c r="F44" s="6">
        <v>3164500</v>
      </c>
      <c r="G44" s="1">
        <f t="shared" si="8"/>
        <v>0</v>
      </c>
      <c r="H44" s="4">
        <f t="shared" si="9"/>
        <v>2531600</v>
      </c>
      <c r="I44" s="7">
        <v>0</v>
      </c>
      <c r="J44" s="2" t="str">
        <f t="shared" si="2"/>
        <v xml:space="preserve"> OFERTA CON PRECIO APARENTEMENTE BAJO</v>
      </c>
      <c r="K44" s="8"/>
      <c r="L44" s="28">
        <f t="shared" si="3"/>
        <v>0</v>
      </c>
      <c r="M44" s="8"/>
      <c r="N44" s="28">
        <f t="shared" si="4"/>
        <v>0</v>
      </c>
      <c r="O44" s="8"/>
      <c r="P44" s="28">
        <f t="shared" si="5"/>
        <v>0</v>
      </c>
      <c r="Q44" s="8"/>
      <c r="R44" s="28">
        <f t="shared" si="6"/>
        <v>0</v>
      </c>
      <c r="S44" s="29"/>
    </row>
    <row r="45" spans="2:19" ht="24.75" customHeight="1" x14ac:dyDescent="0.25">
      <c r="B45" s="36"/>
      <c r="C45" s="54"/>
      <c r="D45" s="54"/>
      <c r="E45" s="30" t="s">
        <v>33</v>
      </c>
      <c r="F45" s="6">
        <v>2640000</v>
      </c>
      <c r="G45" s="1">
        <f t="shared" si="8"/>
        <v>0</v>
      </c>
      <c r="H45" s="4">
        <f t="shared" si="9"/>
        <v>2112000</v>
      </c>
      <c r="I45" s="7">
        <v>0</v>
      </c>
      <c r="J45" s="2" t="str">
        <f t="shared" si="2"/>
        <v xml:space="preserve"> OFERTA CON PRECIO APARENTEMENTE BAJO</v>
      </c>
      <c r="K45" s="8"/>
      <c r="L45" s="28">
        <f t="shared" si="3"/>
        <v>0</v>
      </c>
      <c r="M45" s="8"/>
      <c r="N45" s="28">
        <f t="shared" si="4"/>
        <v>0</v>
      </c>
      <c r="O45" s="8"/>
      <c r="P45" s="28">
        <f t="shared" si="5"/>
        <v>0</v>
      </c>
      <c r="Q45" s="8"/>
      <c r="R45" s="28">
        <f t="shared" si="6"/>
        <v>0</v>
      </c>
      <c r="S45" s="29">
        <f t="shared" ref="S45:S48" si="15">ROUND(I45-L45-N45-P45-R45,0)</f>
        <v>0</v>
      </c>
    </row>
    <row r="46" spans="2:19" ht="24.75" customHeight="1" x14ac:dyDescent="0.25">
      <c r="B46" s="36"/>
      <c r="C46" s="54"/>
      <c r="D46" s="54"/>
      <c r="E46" s="30" t="s">
        <v>34</v>
      </c>
      <c r="F46" s="11">
        <v>2140000</v>
      </c>
      <c r="G46" s="1">
        <f t="shared" si="8"/>
        <v>0</v>
      </c>
      <c r="H46" s="4">
        <f t="shared" si="9"/>
        <v>1712000</v>
      </c>
      <c r="I46" s="7">
        <v>0</v>
      </c>
      <c r="J46" s="2" t="str">
        <f t="shared" si="2"/>
        <v xml:space="preserve"> OFERTA CON PRECIO APARENTEMENTE BAJO</v>
      </c>
      <c r="K46" s="8"/>
      <c r="L46" s="28">
        <f t="shared" si="3"/>
        <v>0</v>
      </c>
      <c r="M46" s="8"/>
      <c r="N46" s="28">
        <f t="shared" si="4"/>
        <v>0</v>
      </c>
      <c r="O46" s="8"/>
      <c r="P46" s="28">
        <f t="shared" si="5"/>
        <v>0</v>
      </c>
      <c r="Q46" s="8"/>
      <c r="R46" s="28">
        <f t="shared" si="6"/>
        <v>0</v>
      </c>
      <c r="S46" s="29">
        <f t="shared" si="15"/>
        <v>0</v>
      </c>
    </row>
    <row r="47" spans="2:19" ht="24.75" customHeight="1" x14ac:dyDescent="0.25">
      <c r="B47" s="36"/>
      <c r="C47" s="54"/>
      <c r="D47" s="54"/>
      <c r="E47" s="30" t="s">
        <v>35</v>
      </c>
      <c r="F47" s="6">
        <v>1614500</v>
      </c>
      <c r="G47" s="1">
        <f t="shared" ref="G45:G61" si="16">+I47/F47</f>
        <v>0</v>
      </c>
      <c r="H47" s="4">
        <f t="shared" ref="H45:H57" si="17">+F47*80%</f>
        <v>1291600</v>
      </c>
      <c r="I47" s="7">
        <v>0</v>
      </c>
      <c r="J47" s="2" t="str">
        <f t="shared" ref="J45:J83" si="18">IF(I47&lt;H47," OFERTA CON PRECIO APARENTEMENTE BAJO","VALOR MINIMO ACEPTABLE")</f>
        <v xml:space="preserve"> OFERTA CON PRECIO APARENTEMENTE BAJO</v>
      </c>
      <c r="K47" s="8"/>
      <c r="L47" s="28">
        <f t="shared" si="3"/>
        <v>0</v>
      </c>
      <c r="M47" s="8"/>
      <c r="N47" s="28">
        <f t="shared" si="4"/>
        <v>0</v>
      </c>
      <c r="O47" s="8"/>
      <c r="P47" s="28">
        <f t="shared" si="5"/>
        <v>0</v>
      </c>
      <c r="Q47" s="8"/>
      <c r="R47" s="28">
        <f t="shared" si="6"/>
        <v>0</v>
      </c>
      <c r="S47" s="29">
        <f t="shared" si="15"/>
        <v>0</v>
      </c>
    </row>
    <row r="48" spans="2:19" ht="24.75" customHeight="1" x14ac:dyDescent="0.25">
      <c r="B48" s="37"/>
      <c r="C48" s="55"/>
      <c r="D48" s="55"/>
      <c r="E48" s="30" t="s">
        <v>36</v>
      </c>
      <c r="F48" s="6">
        <v>1314500</v>
      </c>
      <c r="G48" s="1">
        <f t="shared" si="16"/>
        <v>0</v>
      </c>
      <c r="H48" s="4">
        <f t="shared" si="17"/>
        <v>1051600</v>
      </c>
      <c r="I48" s="7">
        <v>0</v>
      </c>
      <c r="J48" s="2" t="str">
        <f t="shared" si="18"/>
        <v xml:space="preserve"> OFERTA CON PRECIO APARENTEMENTE BAJO</v>
      </c>
      <c r="K48" s="8"/>
      <c r="L48" s="28">
        <f t="shared" si="3"/>
        <v>0</v>
      </c>
      <c r="M48" s="8"/>
      <c r="N48" s="28">
        <f t="shared" si="4"/>
        <v>0</v>
      </c>
      <c r="O48" s="8"/>
      <c r="P48" s="28">
        <f t="shared" si="5"/>
        <v>0</v>
      </c>
      <c r="Q48" s="8"/>
      <c r="R48" s="28">
        <f t="shared" si="6"/>
        <v>0</v>
      </c>
      <c r="S48" s="29">
        <f t="shared" si="15"/>
        <v>0</v>
      </c>
    </row>
    <row r="49" spans="2:19" ht="24.75" customHeight="1" x14ac:dyDescent="0.25">
      <c r="B49" s="35">
        <v>6</v>
      </c>
      <c r="C49" s="53" t="s">
        <v>41</v>
      </c>
      <c r="D49" s="53" t="s">
        <v>49</v>
      </c>
      <c r="E49" s="34" t="s">
        <v>31</v>
      </c>
      <c r="F49" s="6">
        <v>6605000</v>
      </c>
      <c r="G49" s="1">
        <f t="shared" si="16"/>
        <v>0</v>
      </c>
      <c r="H49" s="4">
        <f t="shared" si="17"/>
        <v>5284000</v>
      </c>
      <c r="I49" s="7">
        <v>0</v>
      </c>
      <c r="J49" s="2" t="str">
        <f t="shared" si="18"/>
        <v xml:space="preserve"> OFERTA CON PRECIO APARENTEMENTE BAJO</v>
      </c>
      <c r="K49" s="8"/>
      <c r="L49" s="28">
        <f t="shared" si="3"/>
        <v>0</v>
      </c>
      <c r="M49" s="8"/>
      <c r="N49" s="28">
        <f t="shared" si="4"/>
        <v>0</v>
      </c>
      <c r="O49" s="8"/>
      <c r="P49" s="28">
        <f t="shared" si="5"/>
        <v>0</v>
      </c>
      <c r="Q49" s="8"/>
      <c r="R49" s="28">
        <f t="shared" si="6"/>
        <v>0</v>
      </c>
      <c r="S49" s="29"/>
    </row>
    <row r="50" spans="2:19" ht="24.75" customHeight="1" x14ac:dyDescent="0.25">
      <c r="B50" s="36"/>
      <c r="C50" s="54"/>
      <c r="D50" s="54"/>
      <c r="E50" s="30" t="s">
        <v>33</v>
      </c>
      <c r="F50" s="6">
        <v>5605000</v>
      </c>
      <c r="G50" s="1">
        <f t="shared" si="16"/>
        <v>0</v>
      </c>
      <c r="H50" s="4">
        <f t="shared" si="17"/>
        <v>4484000</v>
      </c>
      <c r="I50" s="7">
        <v>0</v>
      </c>
      <c r="J50" s="2" t="str">
        <f t="shared" si="18"/>
        <v xml:space="preserve"> OFERTA CON PRECIO APARENTEMENTE BAJO</v>
      </c>
      <c r="K50" s="8"/>
      <c r="L50" s="28">
        <f t="shared" si="3"/>
        <v>0</v>
      </c>
      <c r="M50" s="8"/>
      <c r="N50" s="28">
        <f t="shared" si="4"/>
        <v>0</v>
      </c>
      <c r="O50" s="8"/>
      <c r="P50" s="28">
        <f t="shared" si="5"/>
        <v>0</v>
      </c>
      <c r="Q50" s="8"/>
      <c r="R50" s="28">
        <f t="shared" si="6"/>
        <v>0</v>
      </c>
      <c r="S50" s="29">
        <f t="shared" ref="S50:S53" si="19">ROUND(I50-L50-N50-P50-R50,0)</f>
        <v>0</v>
      </c>
    </row>
    <row r="51" spans="2:19" ht="24.75" customHeight="1" x14ac:dyDescent="0.25">
      <c r="B51" s="36"/>
      <c r="C51" s="54"/>
      <c r="D51" s="54"/>
      <c r="E51" s="30" t="s">
        <v>34</v>
      </c>
      <c r="F51" s="6">
        <v>5165000</v>
      </c>
      <c r="G51" s="1">
        <f t="shared" si="16"/>
        <v>0</v>
      </c>
      <c r="H51" s="4">
        <f t="shared" si="17"/>
        <v>4132000</v>
      </c>
      <c r="I51" s="7">
        <v>0</v>
      </c>
      <c r="J51" s="2" t="str">
        <f t="shared" si="18"/>
        <v xml:space="preserve"> OFERTA CON PRECIO APARENTEMENTE BAJO</v>
      </c>
      <c r="K51" s="8"/>
      <c r="L51" s="28">
        <f t="shared" si="3"/>
        <v>0</v>
      </c>
      <c r="M51" s="8"/>
      <c r="N51" s="28">
        <f t="shared" si="4"/>
        <v>0</v>
      </c>
      <c r="O51" s="8"/>
      <c r="P51" s="28">
        <f t="shared" si="5"/>
        <v>0</v>
      </c>
      <c r="Q51" s="8"/>
      <c r="R51" s="28">
        <f t="shared" si="6"/>
        <v>0</v>
      </c>
      <c r="S51" s="29">
        <f t="shared" si="19"/>
        <v>0</v>
      </c>
    </row>
    <row r="52" spans="2:19" ht="24.75" customHeight="1" x14ac:dyDescent="0.25">
      <c r="B52" s="36"/>
      <c r="C52" s="54"/>
      <c r="D52" s="54"/>
      <c r="E52" s="30" t="s">
        <v>35</v>
      </c>
      <c r="F52" s="6">
        <v>3605000</v>
      </c>
      <c r="G52" s="1">
        <f t="shared" si="16"/>
        <v>0</v>
      </c>
      <c r="H52" s="4">
        <f t="shared" si="17"/>
        <v>2884000</v>
      </c>
      <c r="I52" s="7">
        <v>0</v>
      </c>
      <c r="J52" s="2" t="str">
        <f t="shared" si="18"/>
        <v xml:space="preserve"> OFERTA CON PRECIO APARENTEMENTE BAJO</v>
      </c>
      <c r="K52" s="8"/>
      <c r="L52" s="28">
        <f t="shared" si="3"/>
        <v>0</v>
      </c>
      <c r="M52" s="8"/>
      <c r="N52" s="28">
        <f t="shared" si="4"/>
        <v>0</v>
      </c>
      <c r="O52" s="8"/>
      <c r="P52" s="28">
        <f t="shared" si="5"/>
        <v>0</v>
      </c>
      <c r="Q52" s="8"/>
      <c r="R52" s="28">
        <f t="shared" si="6"/>
        <v>0</v>
      </c>
      <c r="S52" s="29">
        <f t="shared" si="19"/>
        <v>0</v>
      </c>
    </row>
    <row r="53" spans="2:19" ht="24.75" customHeight="1" x14ac:dyDescent="0.25">
      <c r="B53" s="37"/>
      <c r="C53" s="55"/>
      <c r="D53" s="55"/>
      <c r="E53" s="30" t="s">
        <v>36</v>
      </c>
      <c r="F53" s="6">
        <v>2605000</v>
      </c>
      <c r="G53" s="1">
        <f t="shared" si="16"/>
        <v>0</v>
      </c>
      <c r="H53" s="4">
        <f t="shared" si="17"/>
        <v>2084000</v>
      </c>
      <c r="I53" s="7">
        <v>0</v>
      </c>
      <c r="J53" s="2" t="str">
        <f t="shared" si="18"/>
        <v xml:space="preserve"> OFERTA CON PRECIO APARENTEMENTE BAJO</v>
      </c>
      <c r="K53" s="8"/>
      <c r="L53" s="28">
        <f t="shared" si="3"/>
        <v>0</v>
      </c>
      <c r="M53" s="8"/>
      <c r="N53" s="28">
        <f t="shared" si="4"/>
        <v>0</v>
      </c>
      <c r="O53" s="8"/>
      <c r="P53" s="28">
        <f t="shared" si="5"/>
        <v>0</v>
      </c>
      <c r="Q53" s="8"/>
      <c r="R53" s="28">
        <f t="shared" si="6"/>
        <v>0</v>
      </c>
      <c r="S53" s="29">
        <f t="shared" si="19"/>
        <v>0</v>
      </c>
    </row>
    <row r="54" spans="2:19" ht="24.75" customHeight="1" x14ac:dyDescent="0.25">
      <c r="B54" s="35">
        <v>7</v>
      </c>
      <c r="C54" s="53" t="s">
        <v>42</v>
      </c>
      <c r="D54" s="53" t="s">
        <v>48</v>
      </c>
      <c r="E54" s="34" t="s">
        <v>31</v>
      </c>
      <c r="F54" s="6">
        <v>2495000</v>
      </c>
      <c r="G54" s="1">
        <f t="shared" si="16"/>
        <v>0</v>
      </c>
      <c r="H54" s="4">
        <f t="shared" si="17"/>
        <v>1996000</v>
      </c>
      <c r="I54" s="7">
        <v>0</v>
      </c>
      <c r="J54" s="2" t="str">
        <f t="shared" si="18"/>
        <v xml:space="preserve"> OFERTA CON PRECIO APARENTEMENTE BAJO</v>
      </c>
      <c r="K54" s="8"/>
      <c r="L54" s="28">
        <f t="shared" si="3"/>
        <v>0</v>
      </c>
      <c r="M54" s="8"/>
      <c r="N54" s="28">
        <f t="shared" si="4"/>
        <v>0</v>
      </c>
      <c r="O54" s="8"/>
      <c r="P54" s="28">
        <f t="shared" si="5"/>
        <v>0</v>
      </c>
      <c r="Q54" s="8"/>
      <c r="R54" s="28">
        <f t="shared" si="6"/>
        <v>0</v>
      </c>
      <c r="S54" s="29"/>
    </row>
    <row r="55" spans="2:19" ht="24.75" customHeight="1" x14ac:dyDescent="0.25">
      <c r="B55" s="36"/>
      <c r="C55" s="54"/>
      <c r="D55" s="54"/>
      <c r="E55" s="30" t="s">
        <v>33</v>
      </c>
      <c r="F55" s="6">
        <v>1645000</v>
      </c>
      <c r="G55" s="1">
        <f t="shared" si="16"/>
        <v>0</v>
      </c>
      <c r="H55" s="4">
        <f t="shared" si="17"/>
        <v>1316000</v>
      </c>
      <c r="I55" s="7">
        <v>0</v>
      </c>
      <c r="J55" s="2" t="str">
        <f t="shared" si="18"/>
        <v xml:space="preserve"> OFERTA CON PRECIO APARENTEMENTE BAJO</v>
      </c>
      <c r="K55" s="8"/>
      <c r="L55" s="28">
        <f t="shared" si="3"/>
        <v>0</v>
      </c>
      <c r="M55" s="8"/>
      <c r="N55" s="28">
        <f t="shared" si="4"/>
        <v>0</v>
      </c>
      <c r="O55" s="8"/>
      <c r="P55" s="28">
        <f t="shared" si="5"/>
        <v>0</v>
      </c>
      <c r="Q55" s="8"/>
      <c r="R55" s="28">
        <f t="shared" si="6"/>
        <v>0</v>
      </c>
      <c r="S55" s="29">
        <f t="shared" ref="S55:S58" si="20">ROUND(I55-L55-N55-P55-R55,0)</f>
        <v>0</v>
      </c>
    </row>
    <row r="56" spans="2:19" ht="24.75" customHeight="1" x14ac:dyDescent="0.25">
      <c r="B56" s="36"/>
      <c r="C56" s="54"/>
      <c r="D56" s="54"/>
      <c r="E56" s="30" t="s">
        <v>34</v>
      </c>
      <c r="F56" s="6">
        <v>1060000</v>
      </c>
      <c r="G56" s="1">
        <f t="shared" si="16"/>
        <v>0</v>
      </c>
      <c r="H56" s="4">
        <f t="shared" si="17"/>
        <v>848000</v>
      </c>
      <c r="I56" s="7">
        <v>0</v>
      </c>
      <c r="J56" s="2" t="str">
        <f t="shared" si="18"/>
        <v xml:space="preserve"> OFERTA CON PRECIO APARENTEMENTE BAJO</v>
      </c>
      <c r="K56" s="8"/>
      <c r="L56" s="28">
        <f t="shared" si="3"/>
        <v>0</v>
      </c>
      <c r="M56" s="8"/>
      <c r="N56" s="28">
        <f t="shared" si="4"/>
        <v>0</v>
      </c>
      <c r="O56" s="8"/>
      <c r="P56" s="28">
        <f t="shared" si="5"/>
        <v>0</v>
      </c>
      <c r="Q56" s="8"/>
      <c r="R56" s="28">
        <f t="shared" si="6"/>
        <v>0</v>
      </c>
      <c r="S56" s="29">
        <f t="shared" si="20"/>
        <v>0</v>
      </c>
    </row>
    <row r="57" spans="2:19" ht="24.75" customHeight="1" x14ac:dyDescent="0.25">
      <c r="B57" s="36"/>
      <c r="C57" s="54"/>
      <c r="D57" s="54"/>
      <c r="E57" s="30" t="s">
        <v>35</v>
      </c>
      <c r="F57" s="6">
        <v>660000</v>
      </c>
      <c r="G57" s="1">
        <f t="shared" si="16"/>
        <v>0</v>
      </c>
      <c r="H57" s="4">
        <f t="shared" si="17"/>
        <v>528000</v>
      </c>
      <c r="I57" s="7">
        <v>0</v>
      </c>
      <c r="J57" s="2" t="str">
        <f t="shared" si="18"/>
        <v xml:space="preserve"> OFERTA CON PRECIO APARENTEMENTE BAJO</v>
      </c>
      <c r="K57" s="8"/>
      <c r="L57" s="28">
        <f t="shared" si="3"/>
        <v>0</v>
      </c>
      <c r="M57" s="8"/>
      <c r="N57" s="28">
        <f t="shared" si="4"/>
        <v>0</v>
      </c>
      <c r="O57" s="8"/>
      <c r="P57" s="28">
        <f t="shared" si="5"/>
        <v>0</v>
      </c>
      <c r="Q57" s="8"/>
      <c r="R57" s="28">
        <f t="shared" si="6"/>
        <v>0</v>
      </c>
      <c r="S57" s="29">
        <f t="shared" si="20"/>
        <v>0</v>
      </c>
    </row>
    <row r="58" spans="2:19" ht="24.75" customHeight="1" x14ac:dyDescent="0.25">
      <c r="B58" s="37"/>
      <c r="C58" s="55"/>
      <c r="D58" s="55"/>
      <c r="E58" s="30" t="s">
        <v>36</v>
      </c>
      <c r="F58" s="6">
        <v>310000</v>
      </c>
      <c r="G58" s="1">
        <f t="shared" si="16"/>
        <v>0</v>
      </c>
      <c r="H58" s="4">
        <f t="shared" ref="H55:H61" si="21">+F58*80%</f>
        <v>248000</v>
      </c>
      <c r="I58" s="7">
        <v>0</v>
      </c>
      <c r="J58" s="2" t="str">
        <f t="shared" si="18"/>
        <v xml:space="preserve"> OFERTA CON PRECIO APARENTEMENTE BAJO</v>
      </c>
      <c r="K58" s="8"/>
      <c r="L58" s="28">
        <f t="shared" si="3"/>
        <v>0</v>
      </c>
      <c r="M58" s="8"/>
      <c r="N58" s="28">
        <f t="shared" si="4"/>
        <v>0</v>
      </c>
      <c r="O58" s="8"/>
      <c r="P58" s="28">
        <f t="shared" si="5"/>
        <v>0</v>
      </c>
      <c r="Q58" s="8"/>
      <c r="R58" s="28">
        <f t="shared" si="6"/>
        <v>0</v>
      </c>
      <c r="S58" s="29">
        <f t="shared" si="20"/>
        <v>0</v>
      </c>
    </row>
    <row r="59" spans="2:19" ht="24.75" customHeight="1" x14ac:dyDescent="0.25">
      <c r="B59" s="35">
        <v>8</v>
      </c>
      <c r="C59" s="53" t="s">
        <v>43</v>
      </c>
      <c r="D59" s="53" t="s">
        <v>48</v>
      </c>
      <c r="E59" s="34" t="s">
        <v>31</v>
      </c>
      <c r="F59" s="6">
        <v>2945000</v>
      </c>
      <c r="G59" s="1">
        <f t="shared" si="16"/>
        <v>0</v>
      </c>
      <c r="H59" s="4">
        <f t="shared" si="21"/>
        <v>2356000</v>
      </c>
      <c r="I59" s="7">
        <v>0</v>
      </c>
      <c r="J59" s="2" t="str">
        <f t="shared" si="18"/>
        <v xml:space="preserve"> OFERTA CON PRECIO APARENTEMENTE BAJO</v>
      </c>
      <c r="K59" s="8"/>
      <c r="L59" s="28">
        <f t="shared" si="3"/>
        <v>0</v>
      </c>
      <c r="M59" s="8"/>
      <c r="N59" s="28">
        <f t="shared" si="4"/>
        <v>0</v>
      </c>
      <c r="O59" s="8"/>
      <c r="P59" s="28">
        <f t="shared" si="5"/>
        <v>0</v>
      </c>
      <c r="Q59" s="8"/>
      <c r="R59" s="28">
        <f t="shared" si="6"/>
        <v>0</v>
      </c>
      <c r="S59" s="29"/>
    </row>
    <row r="60" spans="2:19" ht="24.75" customHeight="1" x14ac:dyDescent="0.25">
      <c r="B60" s="36"/>
      <c r="C60" s="54"/>
      <c r="D60" s="54"/>
      <c r="E60" s="30" t="s">
        <v>33</v>
      </c>
      <c r="F60" s="6">
        <v>1925000</v>
      </c>
      <c r="G60" s="1">
        <f t="shared" si="16"/>
        <v>0</v>
      </c>
      <c r="H60" s="4">
        <f t="shared" si="21"/>
        <v>1540000</v>
      </c>
      <c r="I60" s="7">
        <v>0</v>
      </c>
      <c r="J60" s="2" t="str">
        <f t="shared" si="18"/>
        <v xml:space="preserve"> OFERTA CON PRECIO APARENTEMENTE BAJO</v>
      </c>
      <c r="K60" s="8"/>
      <c r="L60" s="28">
        <f t="shared" si="3"/>
        <v>0</v>
      </c>
      <c r="M60" s="8"/>
      <c r="N60" s="28">
        <f t="shared" si="4"/>
        <v>0</v>
      </c>
      <c r="O60" s="8"/>
      <c r="P60" s="28">
        <f t="shared" si="5"/>
        <v>0</v>
      </c>
      <c r="Q60" s="8"/>
      <c r="R60" s="28">
        <f t="shared" si="6"/>
        <v>0</v>
      </c>
      <c r="S60" s="29">
        <f t="shared" ref="S60:S63" si="22">ROUND(I60-L60-N60-P60-R60,0)</f>
        <v>0</v>
      </c>
    </row>
    <row r="61" spans="2:19" ht="24.75" customHeight="1" x14ac:dyDescent="0.25">
      <c r="B61" s="36"/>
      <c r="C61" s="54"/>
      <c r="D61" s="54"/>
      <c r="E61" s="30" t="s">
        <v>34</v>
      </c>
      <c r="F61" s="6">
        <v>1250000</v>
      </c>
      <c r="G61" s="1">
        <f t="shared" si="16"/>
        <v>0</v>
      </c>
      <c r="H61" s="4">
        <f t="shared" si="21"/>
        <v>1000000</v>
      </c>
      <c r="I61" s="7">
        <v>0</v>
      </c>
      <c r="J61" s="2" t="str">
        <f t="shared" si="18"/>
        <v xml:space="preserve"> OFERTA CON PRECIO APARENTEMENTE BAJO</v>
      </c>
      <c r="K61" s="8"/>
      <c r="L61" s="28">
        <f t="shared" si="3"/>
        <v>0</v>
      </c>
      <c r="M61" s="8"/>
      <c r="N61" s="28">
        <f t="shared" si="4"/>
        <v>0</v>
      </c>
      <c r="O61" s="8"/>
      <c r="P61" s="28">
        <f t="shared" si="5"/>
        <v>0</v>
      </c>
      <c r="Q61" s="8"/>
      <c r="R61" s="28">
        <f t="shared" si="6"/>
        <v>0</v>
      </c>
      <c r="S61" s="29">
        <f t="shared" si="22"/>
        <v>0</v>
      </c>
    </row>
    <row r="62" spans="2:19" ht="24.75" customHeight="1" x14ac:dyDescent="0.25">
      <c r="B62" s="36"/>
      <c r="C62" s="54"/>
      <c r="D62" s="54"/>
      <c r="E62" s="30" t="s">
        <v>35</v>
      </c>
      <c r="F62" s="6">
        <v>770000</v>
      </c>
      <c r="G62" s="1">
        <f t="shared" ref="G60:G83" si="23">+I62/F62</f>
        <v>0</v>
      </c>
      <c r="H62" s="4">
        <f t="shared" ref="H60:H64" si="24">+F62*80%</f>
        <v>616000</v>
      </c>
      <c r="I62" s="7">
        <v>0</v>
      </c>
      <c r="J62" s="2" t="str">
        <f t="shared" si="18"/>
        <v xml:space="preserve"> OFERTA CON PRECIO APARENTEMENTE BAJO</v>
      </c>
      <c r="K62" s="8"/>
      <c r="L62" s="28">
        <f t="shared" si="3"/>
        <v>0</v>
      </c>
      <c r="M62" s="8"/>
      <c r="N62" s="28">
        <f t="shared" si="4"/>
        <v>0</v>
      </c>
      <c r="O62" s="8"/>
      <c r="P62" s="28">
        <f t="shared" si="5"/>
        <v>0</v>
      </c>
      <c r="Q62" s="8"/>
      <c r="R62" s="28">
        <f t="shared" si="6"/>
        <v>0</v>
      </c>
      <c r="S62" s="29">
        <f t="shared" si="22"/>
        <v>0</v>
      </c>
    </row>
    <row r="63" spans="2:19" ht="24.75" customHeight="1" x14ac:dyDescent="0.25">
      <c r="B63" s="37"/>
      <c r="C63" s="55"/>
      <c r="D63" s="55"/>
      <c r="E63" s="30" t="s">
        <v>36</v>
      </c>
      <c r="F63" s="6">
        <v>350000</v>
      </c>
      <c r="G63" s="1">
        <f t="shared" si="23"/>
        <v>0</v>
      </c>
      <c r="H63" s="4">
        <f t="shared" si="24"/>
        <v>280000</v>
      </c>
      <c r="I63" s="7">
        <v>0</v>
      </c>
      <c r="J63" s="2" t="str">
        <f t="shared" si="18"/>
        <v xml:space="preserve"> OFERTA CON PRECIO APARENTEMENTE BAJO</v>
      </c>
      <c r="K63" s="8"/>
      <c r="L63" s="28">
        <f t="shared" si="3"/>
        <v>0</v>
      </c>
      <c r="M63" s="8"/>
      <c r="N63" s="28">
        <f t="shared" si="4"/>
        <v>0</v>
      </c>
      <c r="O63" s="8"/>
      <c r="P63" s="28">
        <f t="shared" si="5"/>
        <v>0</v>
      </c>
      <c r="Q63" s="8"/>
      <c r="R63" s="28">
        <f t="shared" si="6"/>
        <v>0</v>
      </c>
      <c r="S63" s="29">
        <f t="shared" si="22"/>
        <v>0</v>
      </c>
    </row>
    <row r="64" spans="2:19" ht="24.75" customHeight="1" x14ac:dyDescent="0.25">
      <c r="B64" s="35">
        <v>9</v>
      </c>
      <c r="C64" s="53" t="s">
        <v>44</v>
      </c>
      <c r="D64" s="53" t="s">
        <v>48</v>
      </c>
      <c r="E64" s="34" t="s">
        <v>31</v>
      </c>
      <c r="F64" s="6">
        <v>1595000</v>
      </c>
      <c r="G64" s="1">
        <f t="shared" si="23"/>
        <v>0</v>
      </c>
      <c r="H64" s="4">
        <f t="shared" si="24"/>
        <v>1276000</v>
      </c>
      <c r="I64" s="7">
        <v>0</v>
      </c>
      <c r="J64" s="2" t="str">
        <f t="shared" si="18"/>
        <v xml:space="preserve"> OFERTA CON PRECIO APARENTEMENTE BAJO</v>
      </c>
      <c r="K64" s="8"/>
      <c r="L64" s="28">
        <f t="shared" si="3"/>
        <v>0</v>
      </c>
      <c r="M64" s="8"/>
      <c r="N64" s="28">
        <f t="shared" si="4"/>
        <v>0</v>
      </c>
      <c r="O64" s="8"/>
      <c r="P64" s="28">
        <f t="shared" si="5"/>
        <v>0</v>
      </c>
      <c r="Q64" s="8"/>
      <c r="R64" s="28">
        <f t="shared" si="6"/>
        <v>0</v>
      </c>
      <c r="S64" s="29"/>
    </row>
    <row r="65" spans="2:19" ht="24.75" customHeight="1" x14ac:dyDescent="0.25">
      <c r="B65" s="36"/>
      <c r="C65" s="54"/>
      <c r="D65" s="54"/>
      <c r="E65" s="30" t="s">
        <v>33</v>
      </c>
      <c r="F65" s="6">
        <v>1085000</v>
      </c>
      <c r="G65" s="1">
        <f t="shared" si="23"/>
        <v>0</v>
      </c>
      <c r="H65" s="4">
        <f t="shared" ref="H65:H69" si="25">+F65*80%</f>
        <v>868000</v>
      </c>
      <c r="I65" s="7">
        <v>0</v>
      </c>
      <c r="J65" s="2" t="str">
        <f t="shared" si="18"/>
        <v xml:space="preserve"> OFERTA CON PRECIO APARENTEMENTE BAJO</v>
      </c>
      <c r="K65" s="8"/>
      <c r="L65" s="28">
        <f t="shared" si="3"/>
        <v>0</v>
      </c>
      <c r="M65" s="8"/>
      <c r="N65" s="28">
        <f t="shared" si="4"/>
        <v>0</v>
      </c>
      <c r="O65" s="8"/>
      <c r="P65" s="28">
        <f t="shared" si="5"/>
        <v>0</v>
      </c>
      <c r="Q65" s="8"/>
      <c r="R65" s="28">
        <f t="shared" si="6"/>
        <v>0</v>
      </c>
      <c r="S65" s="29">
        <f t="shared" ref="S65:S68" si="26">ROUND(I65-L65-N65-P65-R65,0)</f>
        <v>0</v>
      </c>
    </row>
    <row r="66" spans="2:19" ht="24.75" customHeight="1" x14ac:dyDescent="0.25">
      <c r="B66" s="36"/>
      <c r="C66" s="54"/>
      <c r="D66" s="54"/>
      <c r="E66" s="30" t="s">
        <v>34</v>
      </c>
      <c r="F66" s="11">
        <v>680000</v>
      </c>
      <c r="G66" s="1">
        <f t="shared" si="23"/>
        <v>0</v>
      </c>
      <c r="H66" s="4">
        <f t="shared" si="25"/>
        <v>544000</v>
      </c>
      <c r="I66" s="7">
        <v>0</v>
      </c>
      <c r="J66" s="2" t="str">
        <f t="shared" si="18"/>
        <v xml:space="preserve"> OFERTA CON PRECIO APARENTEMENTE BAJO</v>
      </c>
      <c r="K66" s="8"/>
      <c r="L66" s="28">
        <f t="shared" si="3"/>
        <v>0</v>
      </c>
      <c r="M66" s="8"/>
      <c r="N66" s="28">
        <f t="shared" si="4"/>
        <v>0</v>
      </c>
      <c r="O66" s="8"/>
      <c r="P66" s="28">
        <f t="shared" si="5"/>
        <v>0</v>
      </c>
      <c r="Q66" s="8"/>
      <c r="R66" s="28">
        <f t="shared" si="6"/>
        <v>0</v>
      </c>
      <c r="S66" s="29">
        <f t="shared" si="26"/>
        <v>0</v>
      </c>
    </row>
    <row r="67" spans="2:19" ht="24.75" customHeight="1" x14ac:dyDescent="0.25">
      <c r="B67" s="36"/>
      <c r="C67" s="54"/>
      <c r="D67" s="54"/>
      <c r="E67" s="30" t="s">
        <v>35</v>
      </c>
      <c r="F67" s="6">
        <v>440000</v>
      </c>
      <c r="G67" s="1">
        <f t="shared" si="23"/>
        <v>0</v>
      </c>
      <c r="H67" s="4">
        <f t="shared" si="25"/>
        <v>352000</v>
      </c>
      <c r="I67" s="7">
        <v>0</v>
      </c>
      <c r="J67" s="2" t="str">
        <f t="shared" si="18"/>
        <v xml:space="preserve"> OFERTA CON PRECIO APARENTEMENTE BAJO</v>
      </c>
      <c r="K67" s="8"/>
      <c r="L67" s="28">
        <f t="shared" si="3"/>
        <v>0</v>
      </c>
      <c r="M67" s="8"/>
      <c r="N67" s="28">
        <f t="shared" ref="N65:N83" si="27">+ROUND(I67*M67,0)</f>
        <v>0</v>
      </c>
      <c r="O67" s="8"/>
      <c r="P67" s="28">
        <f t="shared" si="5"/>
        <v>0</v>
      </c>
      <c r="Q67" s="8"/>
      <c r="R67" s="28">
        <f t="shared" si="6"/>
        <v>0</v>
      </c>
      <c r="S67" s="29">
        <f t="shared" si="26"/>
        <v>0</v>
      </c>
    </row>
    <row r="68" spans="2:19" ht="24.75" customHeight="1" x14ac:dyDescent="0.25">
      <c r="B68" s="37"/>
      <c r="C68" s="55"/>
      <c r="D68" s="55"/>
      <c r="E68" s="30" t="s">
        <v>36</v>
      </c>
      <c r="F68" s="6">
        <v>270000</v>
      </c>
      <c r="G68" s="1">
        <f t="shared" si="23"/>
        <v>0</v>
      </c>
      <c r="H68" s="4">
        <f t="shared" si="25"/>
        <v>216000</v>
      </c>
      <c r="I68" s="7">
        <v>0</v>
      </c>
      <c r="J68" s="2" t="str">
        <f t="shared" si="18"/>
        <v xml:space="preserve"> OFERTA CON PRECIO APARENTEMENTE BAJO</v>
      </c>
      <c r="K68" s="8"/>
      <c r="L68" s="28">
        <f t="shared" si="3"/>
        <v>0</v>
      </c>
      <c r="M68" s="8"/>
      <c r="N68" s="28">
        <f t="shared" si="27"/>
        <v>0</v>
      </c>
      <c r="O68" s="8"/>
      <c r="P68" s="28">
        <f t="shared" si="5"/>
        <v>0</v>
      </c>
      <c r="Q68" s="8"/>
      <c r="R68" s="28">
        <f t="shared" si="6"/>
        <v>0</v>
      </c>
      <c r="S68" s="29">
        <f t="shared" si="26"/>
        <v>0</v>
      </c>
    </row>
    <row r="69" spans="2:19" ht="24.75" customHeight="1" x14ac:dyDescent="0.25">
      <c r="B69" s="35">
        <v>10</v>
      </c>
      <c r="C69" s="53" t="s">
        <v>45</v>
      </c>
      <c r="D69" s="53" t="s">
        <v>48</v>
      </c>
      <c r="E69" s="34" t="s">
        <v>31</v>
      </c>
      <c r="F69" s="6">
        <v>1595000</v>
      </c>
      <c r="G69" s="1">
        <f t="shared" si="23"/>
        <v>0</v>
      </c>
      <c r="H69" s="4">
        <f t="shared" si="25"/>
        <v>1276000</v>
      </c>
      <c r="I69" s="7">
        <v>0</v>
      </c>
      <c r="J69" s="2" t="str">
        <f t="shared" si="18"/>
        <v xml:space="preserve"> OFERTA CON PRECIO APARENTEMENTE BAJO</v>
      </c>
      <c r="K69" s="8"/>
      <c r="L69" s="28">
        <f t="shared" si="3"/>
        <v>0</v>
      </c>
      <c r="M69" s="8"/>
      <c r="N69" s="28">
        <f t="shared" si="27"/>
        <v>0</v>
      </c>
      <c r="O69" s="8"/>
      <c r="P69" s="28">
        <f t="shared" si="5"/>
        <v>0</v>
      </c>
      <c r="Q69" s="8"/>
      <c r="R69" s="28">
        <f t="shared" si="6"/>
        <v>0</v>
      </c>
      <c r="S69" s="29"/>
    </row>
    <row r="70" spans="2:19" ht="24.75" customHeight="1" x14ac:dyDescent="0.25">
      <c r="B70" s="36"/>
      <c r="C70" s="54"/>
      <c r="D70" s="54"/>
      <c r="E70" s="30" t="s">
        <v>33</v>
      </c>
      <c r="F70" s="6">
        <v>1085000</v>
      </c>
      <c r="G70" s="1">
        <f t="shared" si="23"/>
        <v>0</v>
      </c>
      <c r="H70" s="4">
        <f t="shared" ref="H70:H83" si="28">+F70*80%</f>
        <v>868000</v>
      </c>
      <c r="I70" s="7">
        <v>0</v>
      </c>
      <c r="J70" s="2" t="str">
        <f t="shared" si="18"/>
        <v xml:space="preserve"> OFERTA CON PRECIO APARENTEMENTE BAJO</v>
      </c>
      <c r="K70" s="8"/>
      <c r="L70" s="28">
        <f t="shared" si="3"/>
        <v>0</v>
      </c>
      <c r="M70" s="8"/>
      <c r="N70" s="28">
        <f t="shared" si="27"/>
        <v>0</v>
      </c>
      <c r="O70" s="8"/>
      <c r="P70" s="28">
        <f t="shared" si="5"/>
        <v>0</v>
      </c>
      <c r="Q70" s="8"/>
      <c r="R70" s="28">
        <f t="shared" si="6"/>
        <v>0</v>
      </c>
      <c r="S70" s="29">
        <f t="shared" ref="S70:S73" si="29">ROUND(I70-L70-N70-P70-R70,0)</f>
        <v>0</v>
      </c>
    </row>
    <row r="71" spans="2:19" ht="24.75" customHeight="1" x14ac:dyDescent="0.25">
      <c r="B71" s="36"/>
      <c r="C71" s="54"/>
      <c r="D71" s="54"/>
      <c r="E71" s="30" t="s">
        <v>34</v>
      </c>
      <c r="F71" s="11">
        <v>680000</v>
      </c>
      <c r="G71" s="1">
        <f t="shared" si="23"/>
        <v>0</v>
      </c>
      <c r="H71" s="4">
        <f t="shared" si="28"/>
        <v>544000</v>
      </c>
      <c r="I71" s="7">
        <v>0</v>
      </c>
      <c r="J71" s="2" t="str">
        <f t="shared" si="18"/>
        <v xml:space="preserve"> OFERTA CON PRECIO APARENTEMENTE BAJO</v>
      </c>
      <c r="K71" s="8"/>
      <c r="L71" s="28">
        <f t="shared" si="3"/>
        <v>0</v>
      </c>
      <c r="M71" s="8"/>
      <c r="N71" s="28">
        <f t="shared" si="27"/>
        <v>0</v>
      </c>
      <c r="O71" s="8"/>
      <c r="P71" s="28">
        <f t="shared" si="5"/>
        <v>0</v>
      </c>
      <c r="Q71" s="8"/>
      <c r="R71" s="28">
        <f t="shared" si="6"/>
        <v>0</v>
      </c>
      <c r="S71" s="29">
        <f t="shared" si="29"/>
        <v>0</v>
      </c>
    </row>
    <row r="72" spans="2:19" ht="24.75" customHeight="1" x14ac:dyDescent="0.25">
      <c r="B72" s="36"/>
      <c r="C72" s="54"/>
      <c r="D72" s="54"/>
      <c r="E72" s="30" t="s">
        <v>35</v>
      </c>
      <c r="F72" s="6">
        <v>440000</v>
      </c>
      <c r="G72" s="1">
        <f t="shared" si="23"/>
        <v>0</v>
      </c>
      <c r="H72" s="4">
        <f t="shared" si="28"/>
        <v>352000</v>
      </c>
      <c r="I72" s="7">
        <v>0</v>
      </c>
      <c r="J72" s="2" t="str">
        <f t="shared" si="18"/>
        <v xml:space="preserve"> OFERTA CON PRECIO APARENTEMENTE BAJO</v>
      </c>
      <c r="K72" s="8"/>
      <c r="L72" s="28">
        <f t="shared" si="3"/>
        <v>0</v>
      </c>
      <c r="M72" s="8"/>
      <c r="N72" s="28">
        <f t="shared" si="27"/>
        <v>0</v>
      </c>
      <c r="O72" s="8"/>
      <c r="P72" s="28">
        <f t="shared" si="5"/>
        <v>0</v>
      </c>
      <c r="Q72" s="8"/>
      <c r="R72" s="28">
        <f t="shared" si="6"/>
        <v>0</v>
      </c>
      <c r="S72" s="29">
        <f t="shared" si="29"/>
        <v>0</v>
      </c>
    </row>
    <row r="73" spans="2:19" ht="24.75" customHeight="1" x14ac:dyDescent="0.25">
      <c r="B73" s="37"/>
      <c r="C73" s="55"/>
      <c r="D73" s="55"/>
      <c r="E73" s="30" t="s">
        <v>36</v>
      </c>
      <c r="F73" s="6">
        <v>270000</v>
      </c>
      <c r="G73" s="1">
        <f t="shared" si="23"/>
        <v>0</v>
      </c>
      <c r="H73" s="4">
        <f t="shared" si="28"/>
        <v>216000</v>
      </c>
      <c r="I73" s="7">
        <v>0</v>
      </c>
      <c r="J73" s="2" t="str">
        <f t="shared" si="18"/>
        <v xml:space="preserve"> OFERTA CON PRECIO APARENTEMENTE BAJO</v>
      </c>
      <c r="K73" s="8"/>
      <c r="L73" s="28">
        <f t="shared" si="3"/>
        <v>0</v>
      </c>
      <c r="M73" s="8"/>
      <c r="N73" s="28">
        <f t="shared" si="27"/>
        <v>0</v>
      </c>
      <c r="O73" s="8"/>
      <c r="P73" s="28">
        <f t="shared" si="5"/>
        <v>0</v>
      </c>
      <c r="Q73" s="8"/>
      <c r="R73" s="28">
        <f t="shared" si="6"/>
        <v>0</v>
      </c>
      <c r="S73" s="29">
        <f t="shared" si="29"/>
        <v>0</v>
      </c>
    </row>
    <row r="74" spans="2:19" ht="24.75" customHeight="1" x14ac:dyDescent="0.25">
      <c r="B74" s="35">
        <v>11</v>
      </c>
      <c r="C74" s="38" t="s">
        <v>46</v>
      </c>
      <c r="D74" s="53" t="s">
        <v>48</v>
      </c>
      <c r="E74" s="34" t="s">
        <v>31</v>
      </c>
      <c r="F74" s="6">
        <v>3395000</v>
      </c>
      <c r="G74" s="1">
        <f t="shared" si="23"/>
        <v>0</v>
      </c>
      <c r="H74" s="4">
        <f t="shared" si="28"/>
        <v>2716000</v>
      </c>
      <c r="I74" s="7">
        <v>0</v>
      </c>
      <c r="J74" s="2" t="str">
        <f t="shared" si="18"/>
        <v xml:space="preserve"> OFERTA CON PRECIO APARENTEMENTE BAJO</v>
      </c>
      <c r="K74" s="8"/>
      <c r="L74" s="28">
        <f t="shared" si="3"/>
        <v>0</v>
      </c>
      <c r="M74" s="8"/>
      <c r="N74" s="28">
        <f t="shared" si="27"/>
        <v>0</v>
      </c>
      <c r="O74" s="8"/>
      <c r="P74" s="28">
        <f t="shared" si="5"/>
        <v>0</v>
      </c>
      <c r="Q74" s="8"/>
      <c r="R74" s="28">
        <f t="shared" si="6"/>
        <v>0</v>
      </c>
      <c r="S74" s="29">
        <f>ROUND(I74-L74-N74-P74-R74,0)</f>
        <v>0</v>
      </c>
    </row>
    <row r="75" spans="2:19" ht="24.75" customHeight="1" x14ac:dyDescent="0.25">
      <c r="B75" s="36"/>
      <c r="C75" s="38"/>
      <c r="D75" s="54"/>
      <c r="E75" s="30" t="s">
        <v>33</v>
      </c>
      <c r="F75" s="6">
        <v>2205000</v>
      </c>
      <c r="G75" s="1">
        <f t="shared" si="23"/>
        <v>0</v>
      </c>
      <c r="H75" s="4">
        <f t="shared" si="28"/>
        <v>1764000</v>
      </c>
      <c r="I75" s="7">
        <v>0</v>
      </c>
      <c r="J75" s="2" t="str">
        <f t="shared" si="18"/>
        <v xml:space="preserve"> OFERTA CON PRECIO APARENTEMENTE BAJO</v>
      </c>
      <c r="K75" s="8"/>
      <c r="L75" s="28">
        <f t="shared" si="3"/>
        <v>0</v>
      </c>
      <c r="M75" s="8"/>
      <c r="N75" s="28">
        <f t="shared" si="27"/>
        <v>0</v>
      </c>
      <c r="O75" s="8"/>
      <c r="P75" s="28">
        <f t="shared" si="5"/>
        <v>0</v>
      </c>
      <c r="Q75" s="8"/>
      <c r="R75" s="28">
        <f t="shared" si="6"/>
        <v>0</v>
      </c>
      <c r="S75" s="29">
        <f>ROUND(I75-L75-N75-P75-R75,0)</f>
        <v>0</v>
      </c>
    </row>
    <row r="76" spans="2:19" ht="24.75" customHeight="1" x14ac:dyDescent="0.25">
      <c r="B76" s="36"/>
      <c r="C76" s="38"/>
      <c r="D76" s="54"/>
      <c r="E76" s="30" t="s">
        <v>34</v>
      </c>
      <c r="F76" s="6">
        <v>1440000</v>
      </c>
      <c r="G76" s="1">
        <f t="shared" si="23"/>
        <v>0</v>
      </c>
      <c r="H76" s="4">
        <f t="shared" si="28"/>
        <v>1152000</v>
      </c>
      <c r="I76" s="7">
        <v>0</v>
      </c>
      <c r="J76" s="2" t="str">
        <f t="shared" si="18"/>
        <v xml:space="preserve"> OFERTA CON PRECIO APARENTEMENTE BAJO</v>
      </c>
      <c r="K76" s="8"/>
      <c r="L76" s="28">
        <f t="shared" si="3"/>
        <v>0</v>
      </c>
      <c r="M76" s="8"/>
      <c r="N76" s="28">
        <f t="shared" si="27"/>
        <v>0</v>
      </c>
      <c r="O76" s="8"/>
      <c r="P76" s="28">
        <f t="shared" si="5"/>
        <v>0</v>
      </c>
      <c r="Q76" s="8"/>
      <c r="R76" s="28">
        <f t="shared" si="6"/>
        <v>0</v>
      </c>
      <c r="S76" s="29">
        <f t="shared" si="7"/>
        <v>0</v>
      </c>
    </row>
    <row r="77" spans="2:19" ht="24.75" customHeight="1" x14ac:dyDescent="0.25">
      <c r="B77" s="36"/>
      <c r="C77" s="38"/>
      <c r="D77" s="54"/>
      <c r="E77" s="30" t="s">
        <v>35</v>
      </c>
      <c r="F77" s="6">
        <v>880000</v>
      </c>
      <c r="G77" s="1">
        <f t="shared" si="23"/>
        <v>0</v>
      </c>
      <c r="H77" s="4">
        <f t="shared" si="28"/>
        <v>704000</v>
      </c>
      <c r="I77" s="7">
        <v>0</v>
      </c>
      <c r="J77" s="2" t="str">
        <f t="shared" si="18"/>
        <v xml:space="preserve"> OFERTA CON PRECIO APARENTEMENTE BAJO</v>
      </c>
      <c r="K77" s="8"/>
      <c r="L77" s="28">
        <f t="shared" si="3"/>
        <v>0</v>
      </c>
      <c r="M77" s="8"/>
      <c r="N77" s="28">
        <f t="shared" si="27"/>
        <v>0</v>
      </c>
      <c r="O77" s="8"/>
      <c r="P77" s="28">
        <f t="shared" si="5"/>
        <v>0</v>
      </c>
      <c r="Q77" s="8"/>
      <c r="R77" s="28">
        <f t="shared" si="6"/>
        <v>0</v>
      </c>
      <c r="S77" s="29"/>
    </row>
    <row r="78" spans="2:19" ht="24.75" customHeight="1" x14ac:dyDescent="0.25">
      <c r="B78" s="37"/>
      <c r="C78" s="38"/>
      <c r="D78" s="55"/>
      <c r="E78" s="30" t="s">
        <v>36</v>
      </c>
      <c r="F78" s="6">
        <v>390000</v>
      </c>
      <c r="G78" s="1">
        <f t="shared" si="23"/>
        <v>0</v>
      </c>
      <c r="H78" s="4">
        <f t="shared" si="28"/>
        <v>312000</v>
      </c>
      <c r="I78" s="7">
        <v>0</v>
      </c>
      <c r="J78" s="2" t="str">
        <f t="shared" si="18"/>
        <v xml:space="preserve"> OFERTA CON PRECIO APARENTEMENTE BAJO</v>
      </c>
      <c r="K78" s="8"/>
      <c r="L78" s="28">
        <f t="shared" si="3"/>
        <v>0</v>
      </c>
      <c r="M78" s="8"/>
      <c r="N78" s="28">
        <f t="shared" si="27"/>
        <v>0</v>
      </c>
      <c r="O78" s="8"/>
      <c r="P78" s="28">
        <f t="shared" si="5"/>
        <v>0</v>
      </c>
      <c r="Q78" s="8"/>
      <c r="R78" s="28">
        <f t="shared" si="6"/>
        <v>0</v>
      </c>
      <c r="S78" s="29">
        <f t="shared" si="7"/>
        <v>0</v>
      </c>
    </row>
    <row r="79" spans="2:19" ht="24.75" customHeight="1" x14ac:dyDescent="0.25">
      <c r="B79" s="35">
        <v>12</v>
      </c>
      <c r="C79" s="53" t="s">
        <v>47</v>
      </c>
      <c r="D79" s="53" t="s">
        <v>48</v>
      </c>
      <c r="E79" s="34" t="s">
        <v>31</v>
      </c>
      <c r="F79" s="6">
        <v>2045000</v>
      </c>
      <c r="G79" s="1">
        <f t="shared" si="23"/>
        <v>0</v>
      </c>
      <c r="H79" s="4">
        <f t="shared" si="28"/>
        <v>1636000</v>
      </c>
      <c r="I79" s="7">
        <v>0</v>
      </c>
      <c r="J79" s="2" t="str">
        <f t="shared" si="18"/>
        <v xml:space="preserve"> OFERTA CON PRECIO APARENTEMENTE BAJO</v>
      </c>
      <c r="K79" s="8"/>
      <c r="L79" s="28">
        <f t="shared" si="3"/>
        <v>0</v>
      </c>
      <c r="M79" s="8"/>
      <c r="N79" s="28">
        <f t="shared" si="27"/>
        <v>0</v>
      </c>
      <c r="O79" s="8"/>
      <c r="P79" s="28">
        <f t="shared" si="5"/>
        <v>0</v>
      </c>
      <c r="Q79" s="8"/>
      <c r="R79" s="28">
        <f t="shared" si="6"/>
        <v>0</v>
      </c>
      <c r="S79" s="29"/>
    </row>
    <row r="80" spans="2:19" ht="24.75" customHeight="1" x14ac:dyDescent="0.25">
      <c r="B80" s="36"/>
      <c r="C80" s="54"/>
      <c r="D80" s="54"/>
      <c r="E80" s="30" t="s">
        <v>33</v>
      </c>
      <c r="F80" s="6">
        <v>1365000</v>
      </c>
      <c r="G80" s="1">
        <f t="shared" si="23"/>
        <v>0</v>
      </c>
      <c r="H80" s="4">
        <f t="shared" si="28"/>
        <v>1092000</v>
      </c>
      <c r="I80" s="7">
        <v>0</v>
      </c>
      <c r="J80" s="2" t="str">
        <f t="shared" si="18"/>
        <v xml:space="preserve"> OFERTA CON PRECIO APARENTEMENTE BAJO</v>
      </c>
      <c r="K80" s="8"/>
      <c r="L80" s="28">
        <f t="shared" si="3"/>
        <v>0</v>
      </c>
      <c r="M80" s="8"/>
      <c r="N80" s="28">
        <f t="shared" si="27"/>
        <v>0</v>
      </c>
      <c r="O80" s="8"/>
      <c r="P80" s="28">
        <f t="shared" si="5"/>
        <v>0</v>
      </c>
      <c r="Q80" s="8"/>
      <c r="R80" s="28">
        <f t="shared" si="6"/>
        <v>0</v>
      </c>
      <c r="S80" s="29">
        <f t="shared" si="7"/>
        <v>0</v>
      </c>
    </row>
    <row r="81" spans="1:19" ht="24.75" customHeight="1" x14ac:dyDescent="0.25">
      <c r="B81" s="36"/>
      <c r="C81" s="54"/>
      <c r="D81" s="54"/>
      <c r="E81" s="30" t="s">
        <v>34</v>
      </c>
      <c r="F81" s="11">
        <v>870000</v>
      </c>
      <c r="G81" s="1">
        <f t="shared" si="23"/>
        <v>0</v>
      </c>
      <c r="H81" s="4">
        <f t="shared" si="28"/>
        <v>696000</v>
      </c>
      <c r="I81" s="7">
        <v>0</v>
      </c>
      <c r="J81" s="2" t="str">
        <f t="shared" si="18"/>
        <v xml:space="preserve"> OFERTA CON PRECIO APARENTEMENTE BAJO</v>
      </c>
      <c r="K81" s="8"/>
      <c r="L81" s="28">
        <f t="shared" si="3"/>
        <v>0</v>
      </c>
      <c r="M81" s="8"/>
      <c r="N81" s="28">
        <f t="shared" si="27"/>
        <v>0</v>
      </c>
      <c r="O81" s="8"/>
      <c r="P81" s="28">
        <f t="shared" si="5"/>
        <v>0</v>
      </c>
      <c r="Q81" s="8"/>
      <c r="R81" s="28">
        <f t="shared" si="6"/>
        <v>0</v>
      </c>
      <c r="S81" s="29">
        <f t="shared" si="7"/>
        <v>0</v>
      </c>
    </row>
    <row r="82" spans="1:19" ht="24.75" customHeight="1" x14ac:dyDescent="0.25">
      <c r="B82" s="36"/>
      <c r="C82" s="54"/>
      <c r="D82" s="54"/>
      <c r="E82" s="30" t="s">
        <v>35</v>
      </c>
      <c r="F82" s="6">
        <v>550000</v>
      </c>
      <c r="G82" s="1">
        <f t="shared" si="23"/>
        <v>0</v>
      </c>
      <c r="H82" s="4">
        <f t="shared" si="28"/>
        <v>440000</v>
      </c>
      <c r="I82" s="7">
        <v>0</v>
      </c>
      <c r="J82" s="2" t="str">
        <f t="shared" si="18"/>
        <v xml:space="preserve"> OFERTA CON PRECIO APARENTEMENTE BAJO</v>
      </c>
      <c r="K82" s="8"/>
      <c r="L82" s="28">
        <f t="shared" si="3"/>
        <v>0</v>
      </c>
      <c r="M82" s="8"/>
      <c r="N82" s="28">
        <f t="shared" si="27"/>
        <v>0</v>
      </c>
      <c r="O82" s="8"/>
      <c r="P82" s="28">
        <f t="shared" si="5"/>
        <v>0</v>
      </c>
      <c r="Q82" s="8"/>
      <c r="R82" s="28">
        <f t="shared" si="6"/>
        <v>0</v>
      </c>
      <c r="S82" s="29">
        <f t="shared" si="7"/>
        <v>0</v>
      </c>
    </row>
    <row r="83" spans="1:19" ht="24.75" customHeight="1" x14ac:dyDescent="0.25">
      <c r="B83" s="37"/>
      <c r="C83" s="55"/>
      <c r="D83" s="55"/>
      <c r="E83" s="30" t="s">
        <v>36</v>
      </c>
      <c r="F83" s="6">
        <v>1710000</v>
      </c>
      <c r="G83" s="1">
        <f t="shared" si="23"/>
        <v>0</v>
      </c>
      <c r="H83" s="4">
        <f t="shared" si="28"/>
        <v>1368000</v>
      </c>
      <c r="I83" s="7">
        <v>0</v>
      </c>
      <c r="J83" s="2" t="str">
        <f t="shared" si="18"/>
        <v xml:space="preserve"> OFERTA CON PRECIO APARENTEMENTE BAJO</v>
      </c>
      <c r="K83" s="8"/>
      <c r="L83" s="28">
        <f t="shared" si="3"/>
        <v>0</v>
      </c>
      <c r="M83" s="8"/>
      <c r="N83" s="28">
        <f t="shared" si="27"/>
        <v>0</v>
      </c>
      <c r="O83" s="8"/>
      <c r="P83" s="28">
        <f t="shared" si="5"/>
        <v>0</v>
      </c>
      <c r="Q83" s="8"/>
      <c r="R83" s="28">
        <f t="shared" si="6"/>
        <v>0</v>
      </c>
      <c r="S83" s="29">
        <f t="shared" si="7"/>
        <v>0</v>
      </c>
    </row>
    <row r="84" spans="1:19" ht="15" x14ac:dyDescent="0.25">
      <c r="B84" s="16"/>
      <c r="C84" s="16"/>
      <c r="D84" s="16"/>
      <c r="E84" s="16"/>
      <c r="F84" s="19"/>
      <c r="G84" s="20"/>
      <c r="H84" s="20"/>
      <c r="I84" s="16"/>
      <c r="J84" s="16"/>
      <c r="K84" s="16"/>
      <c r="L84" s="16"/>
      <c r="M84" s="16"/>
      <c r="N84" s="16"/>
      <c r="O84" s="16"/>
      <c r="P84" s="16"/>
      <c r="Q84" s="16"/>
      <c r="R84" s="16"/>
    </row>
    <row r="85" spans="1:19" ht="90.6" customHeight="1" x14ac:dyDescent="0.25">
      <c r="B85" s="60" t="s">
        <v>29</v>
      </c>
      <c r="C85" s="61"/>
      <c r="D85" s="61"/>
      <c r="E85" s="61"/>
      <c r="F85" s="61"/>
      <c r="G85" s="61"/>
      <c r="H85" s="61"/>
      <c r="I85" s="61"/>
      <c r="J85" s="61"/>
      <c r="K85" s="61"/>
      <c r="L85" s="61"/>
      <c r="M85" s="61"/>
      <c r="N85" s="61"/>
      <c r="O85" s="61"/>
      <c r="P85" s="61"/>
      <c r="Q85" s="61"/>
      <c r="R85" s="62"/>
    </row>
    <row r="86" spans="1:19" s="73" customFormat="1" ht="88.9" customHeight="1" x14ac:dyDescent="0.25">
      <c r="A86" s="15"/>
      <c r="B86" s="73" t="s">
        <v>26</v>
      </c>
    </row>
    <row r="87" spans="1:19" ht="15" x14ac:dyDescent="0.25">
      <c r="B87" s="77"/>
      <c r="C87" s="77"/>
      <c r="D87" s="77"/>
      <c r="E87" s="77"/>
      <c r="F87" s="77"/>
      <c r="G87" s="77"/>
      <c r="H87" s="77"/>
      <c r="I87" s="77"/>
      <c r="J87" s="21"/>
      <c r="K87" s="21"/>
      <c r="L87" s="21"/>
      <c r="M87" s="21"/>
      <c r="N87" s="21"/>
      <c r="O87" s="21"/>
      <c r="P87" s="21"/>
      <c r="Q87" s="21"/>
      <c r="R87" s="21"/>
    </row>
    <row r="88" spans="1:19" s="72" customFormat="1" ht="238.15" customHeight="1" x14ac:dyDescent="0.2">
      <c r="A88" s="12"/>
      <c r="B88" s="72" t="s">
        <v>10</v>
      </c>
    </row>
    <row r="89" spans="1:19" ht="15" x14ac:dyDescent="0.25">
      <c r="B89" s="22"/>
      <c r="C89" s="22"/>
      <c r="D89" s="23"/>
      <c r="E89" s="23"/>
      <c r="F89" s="24"/>
      <c r="G89" s="25"/>
      <c r="H89" s="25"/>
      <c r="I89" s="23"/>
      <c r="J89" s="23"/>
      <c r="K89" s="23"/>
      <c r="L89" s="23"/>
      <c r="M89" s="23"/>
      <c r="N89" s="23"/>
      <c r="O89" s="23"/>
      <c r="P89" s="23"/>
      <c r="Q89" s="23"/>
      <c r="R89" s="23"/>
    </row>
    <row r="90" spans="1:19" ht="15" x14ac:dyDescent="0.25">
      <c r="B90" s="22"/>
      <c r="C90" s="22"/>
      <c r="D90" s="23"/>
      <c r="E90" s="23"/>
      <c r="F90" s="24"/>
      <c r="G90" s="25"/>
      <c r="H90" s="25"/>
      <c r="I90" s="23"/>
      <c r="J90" s="23"/>
      <c r="K90" s="23"/>
      <c r="L90" s="23"/>
      <c r="M90" s="23"/>
      <c r="N90" s="23"/>
      <c r="O90" s="23"/>
      <c r="P90" s="23"/>
      <c r="Q90" s="23"/>
      <c r="R90" s="23"/>
    </row>
    <row r="91" spans="1:19" ht="15" x14ac:dyDescent="0.25">
      <c r="B91" s="22"/>
      <c r="C91" s="22"/>
      <c r="D91" s="23"/>
      <c r="E91" s="23"/>
      <c r="F91" s="24"/>
      <c r="G91" s="25"/>
      <c r="H91" s="25"/>
      <c r="I91" s="23"/>
      <c r="J91" s="23"/>
      <c r="K91" s="23"/>
      <c r="L91" s="23"/>
      <c r="M91" s="23"/>
      <c r="N91" s="23"/>
      <c r="O91" s="23"/>
      <c r="P91" s="23"/>
      <c r="Q91" s="23"/>
      <c r="R91" s="23"/>
    </row>
    <row r="92" spans="1:19" s="12" customFormat="1" ht="15" x14ac:dyDescent="0.25">
      <c r="A92" s="15"/>
      <c r="B92" s="22"/>
      <c r="C92" s="23"/>
      <c r="D92" s="23"/>
      <c r="E92" s="23"/>
      <c r="F92" s="23"/>
      <c r="G92" s="23"/>
      <c r="H92" s="23"/>
      <c r="I92" s="23"/>
      <c r="J92" s="23"/>
      <c r="K92" s="23"/>
      <c r="L92" s="23"/>
      <c r="M92" s="23"/>
      <c r="N92" s="23"/>
    </row>
    <row r="93" spans="1:19" s="12" customFormat="1" ht="45.6" customHeight="1" x14ac:dyDescent="0.25">
      <c r="A93" s="15"/>
      <c r="B93" s="74"/>
      <c r="C93" s="74"/>
      <c r="D93" s="74"/>
      <c r="E93" s="74"/>
      <c r="F93" s="74"/>
      <c r="G93" s="23"/>
      <c r="H93" s="23"/>
      <c r="I93" s="75"/>
      <c r="J93" s="75"/>
      <c r="K93" s="75"/>
      <c r="L93" s="75"/>
      <c r="M93" s="75"/>
      <c r="N93" s="23"/>
    </row>
    <row r="94" spans="1:19" s="12" customFormat="1" ht="15" x14ac:dyDescent="0.25">
      <c r="A94" s="15"/>
      <c r="B94" s="74"/>
      <c r="C94" s="74"/>
      <c r="D94" s="74"/>
      <c r="E94" s="74"/>
      <c r="F94" s="74"/>
      <c r="G94" s="23"/>
      <c r="H94" s="23"/>
      <c r="I94" s="75"/>
      <c r="J94" s="75"/>
      <c r="K94" s="75"/>
      <c r="L94" s="75"/>
      <c r="M94" s="75"/>
      <c r="N94" s="23"/>
    </row>
    <row r="95" spans="1:19" s="12" customFormat="1" ht="15" x14ac:dyDescent="0.25">
      <c r="A95" s="15"/>
      <c r="B95" s="74"/>
      <c r="C95" s="74"/>
      <c r="D95" s="74"/>
      <c r="E95" s="74"/>
      <c r="F95" s="74"/>
      <c r="G95" s="23"/>
      <c r="H95" s="23"/>
      <c r="I95" s="75"/>
      <c r="J95" s="75"/>
      <c r="K95" s="75"/>
      <c r="L95" s="75"/>
      <c r="M95" s="75"/>
      <c r="N95" s="23"/>
    </row>
    <row r="96" spans="1:19" s="12" customFormat="1" ht="13.5" customHeight="1" x14ac:dyDescent="0.25">
      <c r="A96" s="15"/>
      <c r="B96" s="76" t="s">
        <v>19</v>
      </c>
      <c r="C96" s="76"/>
      <c r="D96" s="76"/>
      <c r="E96" s="76"/>
      <c r="F96" s="76"/>
      <c r="G96" s="16"/>
      <c r="H96" s="16"/>
      <c r="I96" s="76" t="s">
        <v>20</v>
      </c>
      <c r="J96" s="76"/>
      <c r="K96" s="76"/>
      <c r="L96" s="76"/>
      <c r="M96" s="76"/>
      <c r="N96" s="16"/>
    </row>
    <row r="97" spans="1:18" s="12" customFormat="1" ht="13.5" customHeight="1" x14ac:dyDescent="0.25">
      <c r="A97" s="15"/>
      <c r="B97" s="26"/>
      <c r="C97" s="26"/>
      <c r="D97" s="26"/>
      <c r="E97" s="26"/>
      <c r="F97" s="26"/>
      <c r="G97" s="16"/>
      <c r="H97" s="16"/>
      <c r="I97" s="16"/>
      <c r="J97" s="16"/>
      <c r="K97" s="16"/>
      <c r="L97" s="16"/>
      <c r="M97" s="16"/>
      <c r="N97" s="16"/>
    </row>
    <row r="98" spans="1:18" s="12" customFormat="1" ht="15" x14ac:dyDescent="0.25">
      <c r="A98" s="15"/>
      <c r="B98" s="27" t="s">
        <v>21</v>
      </c>
    </row>
    <row r="99" spans="1:18" s="12" customFormat="1" ht="15" x14ac:dyDescent="0.25">
      <c r="A99" s="15"/>
    </row>
    <row r="100" spans="1:18" s="12" customFormat="1" ht="15" x14ac:dyDescent="0.25">
      <c r="A100" s="15"/>
    </row>
    <row r="101" spans="1:18" ht="15" customHeight="1" x14ac:dyDescent="0.25">
      <c r="F101" s="12"/>
      <c r="G101" s="12"/>
      <c r="H101" s="12"/>
      <c r="Q101" s="15"/>
      <c r="R101" s="15"/>
    </row>
    <row r="102" spans="1:18" ht="15" customHeight="1" x14ac:dyDescent="0.25">
      <c r="F102" s="12"/>
      <c r="G102" s="12"/>
      <c r="H102" s="12"/>
      <c r="Q102" s="15"/>
      <c r="R102" s="15"/>
    </row>
    <row r="103" spans="1:18" ht="15" customHeight="1" x14ac:dyDescent="0.25">
      <c r="F103" s="12"/>
      <c r="G103" s="12"/>
      <c r="H103" s="12"/>
      <c r="Q103" s="15"/>
      <c r="R103" s="15"/>
    </row>
    <row r="105" spans="1:18" ht="0" hidden="1" customHeight="1" x14ac:dyDescent="0.25"/>
  </sheetData>
  <sheetProtection algorithmName="SHA-512" hashValue="Vq0+oaqhN0v4QXHPABJT1CWAcvcT1A5606t/eGc/TEuSJ4jPdJNJJEX0dC/Z20bT5yzOySskpKWzOqM2S/5H3g==" saltValue="2NCTFRuCN1Dmiv7JTNbH0A==" spinCount="100000" sheet="1" objects="1" scenarios="1"/>
  <mergeCells count="66">
    <mergeCell ref="B34:B38"/>
    <mergeCell ref="C69:C73"/>
    <mergeCell ref="D69:D73"/>
    <mergeCell ref="B79:B83"/>
    <mergeCell ref="B69:B73"/>
    <mergeCell ref="C59:C63"/>
    <mergeCell ref="D59:D63"/>
    <mergeCell ref="C64:C68"/>
    <mergeCell ref="D64:D68"/>
    <mergeCell ref="B64:B68"/>
    <mergeCell ref="B59:B63"/>
    <mergeCell ref="C49:C53"/>
    <mergeCell ref="D49:D53"/>
    <mergeCell ref="C54:C58"/>
    <mergeCell ref="D54:D58"/>
    <mergeCell ref="B54:B58"/>
    <mergeCell ref="B49:B53"/>
    <mergeCell ref="B39:B43"/>
    <mergeCell ref="C39:C43"/>
    <mergeCell ref="D39:D43"/>
    <mergeCell ref="C44:C48"/>
    <mergeCell ref="D44:D48"/>
    <mergeCell ref="B44:B48"/>
    <mergeCell ref="B88:XFD88"/>
    <mergeCell ref="B86:XFD86"/>
    <mergeCell ref="B93:F95"/>
    <mergeCell ref="I93:M95"/>
    <mergeCell ref="B96:F96"/>
    <mergeCell ref="I96:M96"/>
    <mergeCell ref="B87:I87"/>
    <mergeCell ref="B85:R85"/>
    <mergeCell ref="B22:B23"/>
    <mergeCell ref="F22:F23"/>
    <mergeCell ref="G22:G23"/>
    <mergeCell ref="H22:H23"/>
    <mergeCell ref="I22:I23"/>
    <mergeCell ref="J22:J23"/>
    <mergeCell ref="K22:L22"/>
    <mergeCell ref="M22:N22"/>
    <mergeCell ref="O22:P22"/>
    <mergeCell ref="Q22:R22"/>
    <mergeCell ref="B29:B33"/>
    <mergeCell ref="C29:C33"/>
    <mergeCell ref="D29:D33"/>
    <mergeCell ref="C34:C38"/>
    <mergeCell ref="D34:D38"/>
    <mergeCell ref="B2:B5"/>
    <mergeCell ref="B9:D9"/>
    <mergeCell ref="C2:R2"/>
    <mergeCell ref="C3:R3"/>
    <mergeCell ref="C4:R5"/>
    <mergeCell ref="I9:J9"/>
    <mergeCell ref="C24:C28"/>
    <mergeCell ref="C74:C78"/>
    <mergeCell ref="I10:J10"/>
    <mergeCell ref="B14:N16"/>
    <mergeCell ref="B10:D11"/>
    <mergeCell ref="B24:B28"/>
    <mergeCell ref="B74:B78"/>
    <mergeCell ref="C22:E23"/>
    <mergeCell ref="D24:D28"/>
    <mergeCell ref="D74:D78"/>
    <mergeCell ref="C79:C83"/>
    <mergeCell ref="D79:D83"/>
    <mergeCell ref="J21:Q21"/>
    <mergeCell ref="B21:I21"/>
  </mergeCells>
  <conditionalFormatting sqref="J24:J83">
    <cfRule type="containsText" dxfId="4" priority="4" operator="containsText" text="OFERTA CON PRECIO APARENTEMENTE BAJO">
      <formula>NOT(ISERROR(SEARCH("OFERTA CON PRECIO APARENTEMENTE BAJO",J24)))</formula>
    </cfRule>
    <cfRule type="containsText" dxfId="3" priority="5" operator="containsText" text="VALOR MINIMO NO ACEPTABLE">
      <formula>NOT(ISERROR(SEARCH("VALOR MINIMO NO ACEPTABLE",J24)))</formula>
    </cfRule>
  </conditionalFormatting>
  <conditionalFormatting sqref="S24:S83">
    <cfRule type="cellIs" dxfId="2" priority="1" operator="greaterThan">
      <formula>0</formula>
    </cfRule>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F24:F83" xr:uid="{00000000-0002-0000-0000-000000000000}">
      <formula1>0</formula1>
      <formula2>100000000000</formula2>
    </dataValidation>
    <dataValidation type="whole" allowBlank="1" showInputMessage="1" showErrorMessage="1" sqref="I24:I83" xr:uid="{00000000-0002-0000-0000-000001000000}">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Hoja1!$C$4:$C$104</xm:f>
          </x14:formula1>
          <xm:sqref>M24:M83 K24:K83 O24:O83 Q24:Q83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3"/>
  </cols>
  <sheetData>
    <row r="3" spans="3:7" x14ac:dyDescent="0.25">
      <c r="G3" s="3"/>
    </row>
    <row r="4" spans="3:7" x14ac:dyDescent="0.25">
      <c r="G4" s="3"/>
    </row>
    <row r="5" spans="3:7" x14ac:dyDescent="0.25">
      <c r="C5" s="3">
        <v>0.01</v>
      </c>
    </row>
    <row r="6" spans="3:7" x14ac:dyDescent="0.25">
      <c r="C6" s="3">
        <v>0.02</v>
      </c>
    </row>
    <row r="7" spans="3:7" x14ac:dyDescent="0.25">
      <c r="C7" s="3">
        <f>+C6+0.01</f>
        <v>0.03</v>
      </c>
    </row>
    <row r="8" spans="3:7" x14ac:dyDescent="0.25">
      <c r="C8" s="3">
        <f t="shared" ref="C8:C71" si="0">+C7+0.01</f>
        <v>0.04</v>
      </c>
    </row>
    <row r="9" spans="3:7" x14ac:dyDescent="0.25">
      <c r="C9" s="3">
        <f t="shared" si="0"/>
        <v>0.05</v>
      </c>
    </row>
    <row r="10" spans="3:7" x14ac:dyDescent="0.25">
      <c r="C10" s="3">
        <f t="shared" si="0"/>
        <v>6.0000000000000005E-2</v>
      </c>
    </row>
    <row r="11" spans="3:7" x14ac:dyDescent="0.25">
      <c r="C11" s="3">
        <f t="shared" si="0"/>
        <v>7.0000000000000007E-2</v>
      </c>
    </row>
    <row r="12" spans="3:7" x14ac:dyDescent="0.25">
      <c r="C12" s="3">
        <f t="shared" si="0"/>
        <v>0.08</v>
      </c>
    </row>
    <row r="13" spans="3:7" x14ac:dyDescent="0.25">
      <c r="C13" s="3">
        <f t="shared" si="0"/>
        <v>0.09</v>
      </c>
    </row>
    <row r="14" spans="3:7" x14ac:dyDescent="0.25">
      <c r="C14" s="3">
        <f t="shared" si="0"/>
        <v>9.9999999999999992E-2</v>
      </c>
    </row>
    <row r="15" spans="3:7" x14ac:dyDescent="0.25">
      <c r="C15" s="3">
        <f t="shared" si="0"/>
        <v>0.10999999999999999</v>
      </c>
    </row>
    <row r="16" spans="3:7" x14ac:dyDescent="0.25">
      <c r="C16" s="3">
        <f t="shared" si="0"/>
        <v>0.11999999999999998</v>
      </c>
    </row>
    <row r="17" spans="3:3" x14ac:dyDescent="0.25">
      <c r="C17" s="3">
        <f t="shared" si="0"/>
        <v>0.12999999999999998</v>
      </c>
    </row>
    <row r="18" spans="3:3" x14ac:dyDescent="0.25">
      <c r="C18" s="3">
        <f t="shared" si="0"/>
        <v>0.13999999999999999</v>
      </c>
    </row>
    <row r="19" spans="3:3" x14ac:dyDescent="0.25">
      <c r="C19" s="3">
        <f t="shared" si="0"/>
        <v>0.15</v>
      </c>
    </row>
    <row r="20" spans="3:3" x14ac:dyDescent="0.25">
      <c r="C20" s="3">
        <f t="shared" si="0"/>
        <v>0.16</v>
      </c>
    </row>
    <row r="21" spans="3:3" x14ac:dyDescent="0.25">
      <c r="C21" s="3">
        <f t="shared" si="0"/>
        <v>0.17</v>
      </c>
    </row>
    <row r="22" spans="3:3" x14ac:dyDescent="0.25">
      <c r="C22" s="3">
        <f t="shared" si="0"/>
        <v>0.18000000000000002</v>
      </c>
    </row>
    <row r="23" spans="3:3" x14ac:dyDescent="0.25">
      <c r="C23" s="3">
        <f t="shared" si="0"/>
        <v>0.19000000000000003</v>
      </c>
    </row>
    <row r="24" spans="3:3" x14ac:dyDescent="0.25">
      <c r="C24" s="3">
        <f t="shared" si="0"/>
        <v>0.20000000000000004</v>
      </c>
    </row>
    <row r="25" spans="3:3" x14ac:dyDescent="0.25">
      <c r="C25" s="3">
        <f t="shared" si="0"/>
        <v>0.21000000000000005</v>
      </c>
    </row>
    <row r="26" spans="3:3" x14ac:dyDescent="0.25">
      <c r="C26" s="3">
        <f t="shared" si="0"/>
        <v>0.22000000000000006</v>
      </c>
    </row>
    <row r="27" spans="3:3" x14ac:dyDescent="0.25">
      <c r="C27" s="3">
        <f t="shared" si="0"/>
        <v>0.23000000000000007</v>
      </c>
    </row>
    <row r="28" spans="3:3" x14ac:dyDescent="0.25">
      <c r="C28" s="3">
        <f t="shared" si="0"/>
        <v>0.24000000000000007</v>
      </c>
    </row>
    <row r="29" spans="3:3" x14ac:dyDescent="0.25">
      <c r="C29" s="3">
        <f t="shared" si="0"/>
        <v>0.25000000000000006</v>
      </c>
    </row>
    <row r="30" spans="3:3" x14ac:dyDescent="0.25">
      <c r="C30" s="3">
        <f t="shared" si="0"/>
        <v>0.26000000000000006</v>
      </c>
    </row>
    <row r="31" spans="3:3" x14ac:dyDescent="0.25">
      <c r="C31" s="3">
        <f t="shared" si="0"/>
        <v>0.27000000000000007</v>
      </c>
    </row>
    <row r="32" spans="3:3" x14ac:dyDescent="0.25">
      <c r="C32" s="3">
        <f t="shared" si="0"/>
        <v>0.28000000000000008</v>
      </c>
    </row>
    <row r="33" spans="3:3" x14ac:dyDescent="0.25">
      <c r="C33" s="3">
        <f t="shared" si="0"/>
        <v>0.29000000000000009</v>
      </c>
    </row>
    <row r="34" spans="3:3" x14ac:dyDescent="0.25">
      <c r="C34" s="3">
        <f t="shared" si="0"/>
        <v>0.3000000000000001</v>
      </c>
    </row>
    <row r="35" spans="3:3" x14ac:dyDescent="0.25">
      <c r="C35" s="3">
        <f t="shared" si="0"/>
        <v>0.31000000000000011</v>
      </c>
    </row>
    <row r="36" spans="3:3" x14ac:dyDescent="0.25">
      <c r="C36" s="3">
        <f t="shared" si="0"/>
        <v>0.32000000000000012</v>
      </c>
    </row>
    <row r="37" spans="3:3" x14ac:dyDescent="0.25">
      <c r="C37" s="3">
        <f t="shared" si="0"/>
        <v>0.33000000000000013</v>
      </c>
    </row>
    <row r="38" spans="3:3" x14ac:dyDescent="0.25">
      <c r="C38" s="3">
        <f t="shared" si="0"/>
        <v>0.34000000000000014</v>
      </c>
    </row>
    <row r="39" spans="3:3" x14ac:dyDescent="0.25">
      <c r="C39" s="3">
        <f t="shared" si="0"/>
        <v>0.35000000000000014</v>
      </c>
    </row>
    <row r="40" spans="3:3" x14ac:dyDescent="0.25">
      <c r="C40" s="3">
        <f t="shared" si="0"/>
        <v>0.36000000000000015</v>
      </c>
    </row>
    <row r="41" spans="3:3" x14ac:dyDescent="0.25">
      <c r="C41" s="3">
        <f t="shared" si="0"/>
        <v>0.37000000000000016</v>
      </c>
    </row>
    <row r="42" spans="3:3" x14ac:dyDescent="0.25">
      <c r="C42" s="3">
        <f t="shared" si="0"/>
        <v>0.38000000000000017</v>
      </c>
    </row>
    <row r="43" spans="3:3" x14ac:dyDescent="0.25">
      <c r="C43" s="3">
        <f t="shared" si="0"/>
        <v>0.39000000000000018</v>
      </c>
    </row>
    <row r="44" spans="3:3" x14ac:dyDescent="0.25">
      <c r="C44" s="3">
        <f t="shared" si="0"/>
        <v>0.40000000000000019</v>
      </c>
    </row>
    <row r="45" spans="3:3" x14ac:dyDescent="0.25">
      <c r="C45" s="3">
        <f t="shared" si="0"/>
        <v>0.4100000000000002</v>
      </c>
    </row>
    <row r="46" spans="3:3" x14ac:dyDescent="0.25">
      <c r="C46" s="3">
        <f t="shared" si="0"/>
        <v>0.42000000000000021</v>
      </c>
    </row>
    <row r="47" spans="3:3" x14ac:dyDescent="0.25">
      <c r="C47" s="3">
        <f t="shared" si="0"/>
        <v>0.43000000000000022</v>
      </c>
    </row>
    <row r="48" spans="3:3" x14ac:dyDescent="0.25">
      <c r="C48" s="3">
        <f t="shared" si="0"/>
        <v>0.44000000000000022</v>
      </c>
    </row>
    <row r="49" spans="3:3" x14ac:dyDescent="0.25">
      <c r="C49" s="3">
        <f t="shared" si="0"/>
        <v>0.45000000000000023</v>
      </c>
    </row>
    <row r="50" spans="3:3" x14ac:dyDescent="0.25">
      <c r="C50" s="3">
        <f t="shared" si="0"/>
        <v>0.46000000000000024</v>
      </c>
    </row>
    <row r="51" spans="3:3" x14ac:dyDescent="0.25">
      <c r="C51" s="3">
        <f t="shared" si="0"/>
        <v>0.47000000000000025</v>
      </c>
    </row>
    <row r="52" spans="3:3" x14ac:dyDescent="0.25">
      <c r="C52" s="3">
        <f t="shared" si="0"/>
        <v>0.48000000000000026</v>
      </c>
    </row>
    <row r="53" spans="3:3" x14ac:dyDescent="0.25">
      <c r="C53" s="3">
        <f t="shared" si="0"/>
        <v>0.49000000000000027</v>
      </c>
    </row>
    <row r="54" spans="3:3" x14ac:dyDescent="0.25">
      <c r="C54" s="3">
        <f t="shared" si="0"/>
        <v>0.50000000000000022</v>
      </c>
    </row>
    <row r="55" spans="3:3" x14ac:dyDescent="0.25">
      <c r="C55" s="3">
        <f t="shared" si="0"/>
        <v>0.51000000000000023</v>
      </c>
    </row>
    <row r="56" spans="3:3" x14ac:dyDescent="0.25">
      <c r="C56" s="3">
        <f t="shared" si="0"/>
        <v>0.52000000000000024</v>
      </c>
    </row>
    <row r="57" spans="3:3" x14ac:dyDescent="0.25">
      <c r="C57" s="3">
        <f t="shared" si="0"/>
        <v>0.53000000000000025</v>
      </c>
    </row>
    <row r="58" spans="3:3" x14ac:dyDescent="0.25">
      <c r="C58" s="3">
        <f t="shared" si="0"/>
        <v>0.54000000000000026</v>
      </c>
    </row>
    <row r="59" spans="3:3" x14ac:dyDescent="0.25">
      <c r="C59" s="3">
        <f t="shared" si="0"/>
        <v>0.55000000000000027</v>
      </c>
    </row>
    <row r="60" spans="3:3" x14ac:dyDescent="0.25">
      <c r="C60" s="3">
        <f t="shared" si="0"/>
        <v>0.56000000000000028</v>
      </c>
    </row>
    <row r="61" spans="3:3" x14ac:dyDescent="0.25">
      <c r="C61" s="3">
        <f t="shared" si="0"/>
        <v>0.57000000000000028</v>
      </c>
    </row>
    <row r="62" spans="3:3" x14ac:dyDescent="0.25">
      <c r="C62" s="3">
        <f t="shared" si="0"/>
        <v>0.58000000000000029</v>
      </c>
    </row>
    <row r="63" spans="3:3" x14ac:dyDescent="0.25">
      <c r="C63" s="3">
        <f t="shared" si="0"/>
        <v>0.5900000000000003</v>
      </c>
    </row>
    <row r="64" spans="3:3" x14ac:dyDescent="0.25">
      <c r="C64" s="3">
        <f t="shared" si="0"/>
        <v>0.60000000000000031</v>
      </c>
    </row>
    <row r="65" spans="3:3" x14ac:dyDescent="0.25">
      <c r="C65" s="3">
        <f t="shared" si="0"/>
        <v>0.61000000000000032</v>
      </c>
    </row>
    <row r="66" spans="3:3" x14ac:dyDescent="0.25">
      <c r="C66" s="3">
        <f t="shared" si="0"/>
        <v>0.62000000000000033</v>
      </c>
    </row>
    <row r="67" spans="3:3" x14ac:dyDescent="0.25">
      <c r="C67" s="3">
        <f t="shared" si="0"/>
        <v>0.63000000000000034</v>
      </c>
    </row>
    <row r="68" spans="3:3" x14ac:dyDescent="0.25">
      <c r="C68" s="3">
        <f t="shared" si="0"/>
        <v>0.64000000000000035</v>
      </c>
    </row>
    <row r="69" spans="3:3" x14ac:dyDescent="0.25">
      <c r="C69" s="3">
        <f t="shared" si="0"/>
        <v>0.65000000000000036</v>
      </c>
    </row>
    <row r="70" spans="3:3" x14ac:dyDescent="0.25">
      <c r="C70" s="3">
        <f t="shared" si="0"/>
        <v>0.66000000000000036</v>
      </c>
    </row>
    <row r="71" spans="3:3" x14ac:dyDescent="0.25">
      <c r="C71" s="3">
        <f t="shared" si="0"/>
        <v>0.67000000000000037</v>
      </c>
    </row>
    <row r="72" spans="3:3" x14ac:dyDescent="0.25">
      <c r="C72" s="3">
        <f t="shared" ref="C72:C104" si="1">+C71+0.01</f>
        <v>0.68000000000000038</v>
      </c>
    </row>
    <row r="73" spans="3:3" x14ac:dyDescent="0.25">
      <c r="C73" s="3">
        <f t="shared" si="1"/>
        <v>0.69000000000000039</v>
      </c>
    </row>
    <row r="74" spans="3:3" x14ac:dyDescent="0.25">
      <c r="C74" s="3">
        <f t="shared" si="1"/>
        <v>0.7000000000000004</v>
      </c>
    </row>
    <row r="75" spans="3:3" x14ac:dyDescent="0.25">
      <c r="C75" s="3">
        <f t="shared" si="1"/>
        <v>0.71000000000000041</v>
      </c>
    </row>
    <row r="76" spans="3:3" x14ac:dyDescent="0.25">
      <c r="C76" s="3">
        <f t="shared" si="1"/>
        <v>0.72000000000000042</v>
      </c>
    </row>
    <row r="77" spans="3:3" x14ac:dyDescent="0.25">
      <c r="C77" s="3">
        <f t="shared" si="1"/>
        <v>0.73000000000000043</v>
      </c>
    </row>
    <row r="78" spans="3:3" x14ac:dyDescent="0.25">
      <c r="C78" s="3">
        <f t="shared" si="1"/>
        <v>0.74000000000000044</v>
      </c>
    </row>
    <row r="79" spans="3:3" x14ac:dyDescent="0.25">
      <c r="C79" s="3">
        <f t="shared" si="1"/>
        <v>0.75000000000000044</v>
      </c>
    </row>
    <row r="80" spans="3:3" x14ac:dyDescent="0.25">
      <c r="C80" s="3">
        <f t="shared" si="1"/>
        <v>0.76000000000000045</v>
      </c>
    </row>
    <row r="81" spans="3:3" x14ac:dyDescent="0.25">
      <c r="C81" s="3">
        <f t="shared" si="1"/>
        <v>0.77000000000000046</v>
      </c>
    </row>
    <row r="82" spans="3:3" x14ac:dyDescent="0.25">
      <c r="C82" s="3">
        <f t="shared" si="1"/>
        <v>0.78000000000000047</v>
      </c>
    </row>
    <row r="83" spans="3:3" x14ac:dyDescent="0.25">
      <c r="C83" s="3">
        <f t="shared" si="1"/>
        <v>0.79000000000000048</v>
      </c>
    </row>
    <row r="84" spans="3:3" x14ac:dyDescent="0.25">
      <c r="C84" s="3">
        <f t="shared" si="1"/>
        <v>0.80000000000000049</v>
      </c>
    </row>
    <row r="85" spans="3:3" x14ac:dyDescent="0.25">
      <c r="C85" s="3">
        <f t="shared" si="1"/>
        <v>0.8100000000000005</v>
      </c>
    </row>
    <row r="86" spans="3:3" x14ac:dyDescent="0.25">
      <c r="C86" s="3">
        <f t="shared" si="1"/>
        <v>0.82000000000000051</v>
      </c>
    </row>
    <row r="87" spans="3:3" x14ac:dyDescent="0.25">
      <c r="C87" s="3">
        <f t="shared" si="1"/>
        <v>0.83000000000000052</v>
      </c>
    </row>
    <row r="88" spans="3:3" x14ac:dyDescent="0.25">
      <c r="C88" s="3">
        <f t="shared" si="1"/>
        <v>0.84000000000000052</v>
      </c>
    </row>
    <row r="89" spans="3:3" x14ac:dyDescent="0.25">
      <c r="C89" s="3">
        <f t="shared" si="1"/>
        <v>0.85000000000000053</v>
      </c>
    </row>
    <row r="90" spans="3:3" x14ac:dyDescent="0.25">
      <c r="C90" s="3">
        <f t="shared" si="1"/>
        <v>0.86000000000000054</v>
      </c>
    </row>
    <row r="91" spans="3:3" x14ac:dyDescent="0.25">
      <c r="C91" s="3">
        <f t="shared" si="1"/>
        <v>0.87000000000000055</v>
      </c>
    </row>
    <row r="92" spans="3:3" x14ac:dyDescent="0.25">
      <c r="C92" s="3">
        <f t="shared" si="1"/>
        <v>0.88000000000000056</v>
      </c>
    </row>
    <row r="93" spans="3:3" x14ac:dyDescent="0.25">
      <c r="C93" s="3">
        <f t="shared" si="1"/>
        <v>0.89000000000000057</v>
      </c>
    </row>
    <row r="94" spans="3:3" x14ac:dyDescent="0.25">
      <c r="C94" s="3">
        <f t="shared" si="1"/>
        <v>0.90000000000000058</v>
      </c>
    </row>
    <row r="95" spans="3:3" x14ac:dyDescent="0.25">
      <c r="C95" s="3">
        <f t="shared" si="1"/>
        <v>0.91000000000000059</v>
      </c>
    </row>
    <row r="96" spans="3:3" x14ac:dyDescent="0.25">
      <c r="C96" s="3">
        <f t="shared" si="1"/>
        <v>0.9200000000000006</v>
      </c>
    </row>
    <row r="97" spans="3:3" x14ac:dyDescent="0.25">
      <c r="C97" s="3">
        <f t="shared" si="1"/>
        <v>0.9300000000000006</v>
      </c>
    </row>
    <row r="98" spans="3:3" x14ac:dyDescent="0.25">
      <c r="C98" s="3">
        <f t="shared" si="1"/>
        <v>0.94000000000000061</v>
      </c>
    </row>
    <row r="99" spans="3:3" x14ac:dyDescent="0.25">
      <c r="C99" s="3">
        <f t="shared" si="1"/>
        <v>0.95000000000000062</v>
      </c>
    </row>
    <row r="100" spans="3:3" x14ac:dyDescent="0.25">
      <c r="C100" s="3">
        <f t="shared" si="1"/>
        <v>0.96000000000000063</v>
      </c>
    </row>
    <row r="101" spans="3:3" x14ac:dyDescent="0.25">
      <c r="C101" s="3">
        <f t="shared" si="1"/>
        <v>0.97000000000000064</v>
      </c>
    </row>
    <row r="102" spans="3:3" x14ac:dyDescent="0.25">
      <c r="C102" s="3">
        <f t="shared" si="1"/>
        <v>0.98000000000000065</v>
      </c>
    </row>
    <row r="103" spans="3:3" x14ac:dyDescent="0.25">
      <c r="C103" s="3">
        <f t="shared" si="1"/>
        <v>0.99000000000000066</v>
      </c>
    </row>
    <row r="104" spans="3:3" x14ac:dyDescent="0.25">
      <c r="C104" s="3">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f1902867-ed96-4fa5-b30e-68bd4716a0c6"/>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9863e4e-108d-4cd4-a579-430b454fb7f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rodriguez pulgarin</cp:lastModifiedBy>
  <dcterms:created xsi:type="dcterms:W3CDTF">2021-05-27T13:17:41Z</dcterms:created>
  <dcterms:modified xsi:type="dcterms:W3CDTF">2023-09-14T00:08:00Z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