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gelcontreras\OneDrive - UNIVERSIDAD DE CUNDINAMARCA\GESTION CONTRACTUAL 2023\1. ABS-F-CD-303\PUBLICACION\"/>
    </mc:Choice>
  </mc:AlternateContent>
  <bookViews>
    <workbookView xWindow="0" yWindow="0" windowWidth="23040" windowHeight="8616"/>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<sst xmlns="http://schemas.openxmlformats.org/spreadsheetml/2006/main" count="47" uniqueCount="46">
  <si>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</si>
  <si>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</si>
  <si>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</si>
  <si>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</si>
  <si>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</si>
  <si>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</si>
  <si>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</si>
  <si>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</si>
  <si>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</si>
  <si>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</si>
  <si>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</si>
  <si>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</si>
  <si>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</si>
  <si>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</si>
  <si>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</si>
  <si>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</si>
  <si>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</si>
  <si>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</si>
  <si>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</si>
  <si>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</si>
  <si>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</si>
  <si>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</si>
  <si>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</si>
  <si>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</si>
  <si>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</si>
  <si>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</si>
  <si>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</si>
  <si>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</si>
  <si>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</si>
  <si>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</si>
  <si>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</si>
  <si>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</si>
  <si>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</si>
  <si>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</si>
  <si>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</si>
  <si>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</si>
  <si>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</si>
  <si>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</si>
  <si>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</si>
  <si>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</si>
  <si>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</si>
  <si>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</si>
  <si>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</si>
  <si>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</si>
  <si>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</si>
  <si>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Renovar software Turnitin Originality Check ®suscripción anual para 1000 estudiantes de la comunidad educativa (incluye acceso a docentes, estudiantes, investigadores y editores). Envíos ilimitados al año, integración a LMS y 2 Sesiones de Capacitación virtual de 90 minutos + 30 de Q&amp;A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</si>
</sst>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9" fontId="0" fillId="0" borderId="0" xfId="0" applyNumberFormat="1"/>
    <xf numFmtId="43" fontId="3" fillId="0" borderId="2" xfId="4" applyFont="1" applyBorder="1" applyProtection="1">
      <protection hidden="1"/>
    </xf>
    <xf numFmtId="0" fontId="3" fillId="35" borderId="1" xfId="0" applyFont="1" applyFill="1" applyBorder="1" applyAlignment="1" applyProtection="1">
      <alignment horizontal="left" wrapText="1"/>
      <protection locked="0"/>
    </xf>
    <xf numFmtId="0" fontId="3" fillId="0" borderId="1" xfId="0" applyFont="1" applyBorder="1" applyAlignment="1" applyProtection="1">
      <alignment horizontal="center" vertical="center"/>
      <protection hidden="1"/>
    </xf>
    <xf numFmtId="0" fontId="1" fillId="2" borderId="0" xfId="0" applyFont="1" applyFill="1" applyAlignment="1" applyProtection="1">
      <alignment vertical="center"/>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3"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protection locked="0"/>
    </xf>
    <xf numFmtId="0" fontId="1" fillId="0" borderId="28" xfId="0" applyFont="1" applyBorder="1" applyAlignment="1" applyProtection="1">
      <alignment horizontal="center" vertical="center" wrapText="1"/>
      <protection locked="0"/>
    </xf>
    <xf numFmtId="0" fontId="0" fillId="2" borderId="0" xfId="0" applyFill="1" applyAlignment="1" applyProtection="1">
      <protection locked="0"/>
    </xf>
    <xf numFmtId="0" fontId="3" fillId="0" borderId="0" xfId="0" applyFont="1" applyAlignment="1" applyProtection="1">
      <alignment vertical="center"/>
      <protection locked="0"/>
    </xf>
    <xf numFmtId="0" fontId="1" fillId="0" borderId="28"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center" vertical="center" wrapText="1"/>
      <protection locked="0"/>
    </xf>
    <xf numFmtId="1" fontId="12" fillId="35" borderId="1" xfId="3" applyNumberFormat="1"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9" fillId="2" borderId="3" xfId="0" applyFont="1" applyFill="1" applyBorder="1" applyAlignment="1" applyProtection="1">
      <alignment vertical="center"/>
      <protection hidden="1"/>
    </xf>
    <xf numFmtId="0" fontId="9" fillId="2" borderId="1" xfId="0" applyFont="1" applyFill="1" applyBorder="1" applyAlignment="1" applyProtection="1">
      <alignment vertical="center"/>
      <protection hidden="1"/>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21" zoomScale="55" zoomScaleNormal="55" zoomScaleSheetLayoutView="70" zoomScalePageLayoutView="55" workbookViewId="0">
      <selection activeCell="H46" sqref="H46"/>
    </sheetView>
  </sheetViews>
  <sheetFormatPr baseColWidth="10" defaultColWidth="11.44140625" defaultRowHeight="14.4" x14ac:dyDescent="0.3"/>
  <cols>
    <col min="1" max="1" width="13.33203125" style="14" customWidth="1"/>
    <col min="2" max="2" width="65.77734375" style="13" customWidth="1"/>
    <col min="3" max="3" width="14.109375" style="14" customWidth="1"/>
    <col min="4" max="4" width="16.109375" style="14" customWidth="1"/>
    <col min="5" max="5" width="17" style="14" customWidth="1"/>
    <col min="6" max="6" width="21" style="14" customWidth="1"/>
    <col min="7" max="7" width="12.88671875" style="14" customWidth="1"/>
    <col min="8" max="8" width="18.109375" style="14" customWidth="1"/>
    <col min="9" max="9" width="20.33203125" style="14" customWidth="1"/>
    <col min="10" max="10" width="15" style="14" customWidth="1"/>
    <col min="11" max="11" width="20.44140625" style="16" customWidth="1"/>
    <col min="12" max="12" width="22" style="16" customWidth="1"/>
    <col min="13" max="13" width="16.6640625" style="16" customWidth="1"/>
    <col min="14" max="14" width="14.6640625" style="16" customWidth="1"/>
    <col min="15" max="15" width="18.6640625" style="16" customWidth="1"/>
    <col min="16" max="16384" width="11.44140625" style="16"/>
  </cols>
  <sheetData>
    <row r="1" spans="1:15" x14ac:dyDescent="0.3">
      <c r="F1" s="15"/>
    </row>
    <row r="2" spans="1:15" ht="15.75" customHeight="1" x14ac:dyDescent="0.3">
      <c r="A2" s="70"/>
      <c r="B2" s="47" t="s">
        <v>0</v>
      </c>
      <c r="C2" s="47"/>
      <c r="D2" s="47"/>
      <c r="E2" s="47"/>
      <c r="F2" s="47"/>
      <c r="G2" s="47"/>
      <c r="H2" s="47"/>
      <c r="I2" s="47"/>
      <c r="J2" s="47"/>
      <c r="K2" s="47"/>
      <c r="L2" s="47"/>
      <c r="M2" s="47"/>
      <c r="N2" s="37" t="s">
        <v>37</v>
      </c>
      <c r="O2" s="37"/>
    </row>
    <row r="3" spans="1:15" ht="15.75" customHeight="1" x14ac:dyDescent="0.3">
      <c r="A3" s="70"/>
      <c r="B3" s="47" t="s">
        <v>1</v>
      </c>
      <c r="C3" s="47"/>
      <c r="D3" s="47"/>
      <c r="E3" s="47"/>
      <c r="F3" s="47"/>
      <c r="G3" s="47"/>
      <c r="H3" s="47"/>
      <c r="I3" s="47"/>
      <c r="J3" s="47"/>
      <c r="K3" s="47"/>
      <c r="L3" s="47"/>
      <c r="M3" s="47"/>
      <c r="N3" s="37" t="s">
        <v>40</v>
      </c>
      <c r="O3" s="37"/>
    </row>
    <row r="4" spans="1:15" ht="16.5" customHeight="1" x14ac:dyDescent="0.3">
      <c r="A4" s="70"/>
      <c r="B4" s="47" t="s">
        <v>36</v>
      </c>
      <c r="C4" s="47"/>
      <c r="D4" s="47"/>
      <c r="E4" s="47"/>
      <c r="F4" s="47"/>
      <c r="G4" s="47"/>
      <c r="H4" s="47"/>
      <c r="I4" s="47"/>
      <c r="J4" s="47"/>
      <c r="K4" s="47"/>
      <c r="L4" s="47"/>
      <c r="M4" s="47"/>
      <c r="N4" s="37" t="s">
        <v>41</v>
      </c>
      <c r="O4" s="37"/>
    </row>
    <row r="5" spans="1:15" ht="15" customHeight="1" x14ac:dyDescent="0.3">
      <c r="A5" s="70"/>
      <c r="B5" s="47"/>
      <c r="C5" s="47"/>
      <c r="D5" s="47"/>
      <c r="E5" s="47"/>
      <c r="F5" s="47"/>
      <c r="G5" s="47"/>
      <c r="H5" s="47"/>
      <c r="I5" s="47"/>
      <c r="J5" s="47"/>
      <c r="K5" s="47"/>
      <c r="L5" s="47"/>
      <c r="M5" s="47"/>
      <c r="N5" s="37" t="s">
        <v>38</v>
      </c>
      <c r="O5" s="37"/>
    </row>
    <row r="7" spans="1:15" x14ac:dyDescent="0.3">
      <c r="A7" s="17" t="s">
        <v>39</v>
      </c>
    </row>
    <row r="8" spans="1:15" x14ac:dyDescent="0.3">
      <c r="A8" s="17"/>
    </row>
    <row r="9" spans="1:15" x14ac:dyDescent="0.3">
      <c r="A9" s="18" t="s">
        <v>29</v>
      </c>
    </row>
    <row r="10" spans="1:15" ht="25.5" customHeight="1" x14ac:dyDescent="0.3">
      <c r="A10" s="54" t="s">
        <v>28</v>
      </c>
      <c r="B10" s="54"/>
      <c r="C10" s="19"/>
      <c r="E10" s="72" t="s">
        <v>21</v>
      </c>
      <c r="F10" s="56"/>
      <c r="G10" s="57"/>
      <c r="K10" s="71" t="s">
        <v>16</v>
      </c>
      <c r="L10" s="58"/>
      <c r="M10" s="59"/>
      <c r="N10" s="60"/>
    </row>
    <row r="11" spans="1:15" ht="15" thickBot="1" x14ac:dyDescent="0.35">
      <c r="A11" s="19"/>
      <c r="B11" s="20"/>
      <c r="C11" s="19"/>
      <c r="E11" s="21"/>
      <c r="F11" s="21"/>
      <c r="G11" s="21"/>
      <c r="K11" s="22"/>
      <c r="L11" s="23"/>
      <c r="M11" s="23"/>
      <c r="N11" s="23"/>
    </row>
    <row r="12" spans="1:15" ht="30.75" customHeight="1" thickBot="1" x14ac:dyDescent="0.35">
      <c r="A12" s="41" t="s">
        <v>26</v>
      </c>
      <c r="B12" s="42"/>
      <c r="C12" s="24"/>
      <c r="D12" s="38" t="s">
        <v>17</v>
      </c>
      <c r="E12" s="39"/>
      <c r="F12" s="39"/>
      <c r="G12" s="40"/>
      <c r="H12" s="5"/>
      <c r="I12" s="25"/>
      <c r="J12" s="25"/>
      <c r="K12" s="22"/>
    </row>
    <row r="13" spans="1:15" ht="15" thickBot="1" x14ac:dyDescent="0.35">
      <c r="A13" s="43"/>
      <c r="B13" s="44"/>
      <c r="C13" s="24"/>
      <c r="D13" s="23"/>
      <c r="E13" s="21"/>
      <c r="F13" s="21"/>
      <c r="G13" s="21"/>
      <c r="K13" s="22"/>
    </row>
    <row r="14" spans="1:15" ht="30" customHeight="1" thickBot="1" x14ac:dyDescent="0.35">
      <c r="A14" s="43"/>
      <c r="B14" s="44"/>
      <c r="C14" s="24"/>
      <c r="D14" s="38" t="s">
        <v>18</v>
      </c>
      <c r="E14" s="39"/>
      <c r="F14" s="39"/>
      <c r="G14" s="40"/>
      <c r="H14" s="5"/>
      <c r="I14" s="25"/>
      <c r="J14" s="25"/>
      <c r="K14" s="22"/>
    </row>
    <row r="15" spans="1:15" ht="18.75" customHeight="1" thickBot="1" x14ac:dyDescent="0.35">
      <c r="A15" s="43"/>
      <c r="B15" s="44"/>
      <c r="C15" s="24"/>
      <c r="E15" s="21"/>
      <c r="F15" s="21"/>
      <c r="G15" s="21"/>
      <c r="K15" s="22"/>
    </row>
    <row r="16" spans="1:15" ht="24" customHeight="1" thickBot="1" x14ac:dyDescent="0.35">
      <c r="A16" s="45"/>
      <c r="B16" s="46"/>
      <c r="C16" s="24"/>
      <c r="D16" s="38" t="s">
        <v>22</v>
      </c>
      <c r="E16" s="39"/>
      <c r="F16" s="39"/>
      <c r="G16" s="40"/>
      <c r="H16" s="5"/>
      <c r="I16" s="25"/>
      <c r="J16" s="25"/>
      <c r="K16" s="22"/>
      <c r="L16" s="23"/>
      <c r="M16" s="23"/>
      <c r="N16" s="23"/>
    </row>
    <row r="17" spans="1:15" x14ac:dyDescent="0.3">
      <c r="A17" s="19"/>
      <c r="B17" s="20"/>
      <c r="C17" s="19"/>
      <c r="E17" s="21"/>
      <c r="F17" s="21"/>
      <c r="G17" s="21"/>
      <c r="K17" s="22"/>
      <c r="L17" s="23"/>
      <c r="M17" s="23"/>
      <c r="N17" s="23"/>
    </row>
    <row r="19" spans="1:15" s="26" customFormat="1" ht="111.75" customHeight="1" x14ac:dyDescent="0.3">
      <c r="A19" s="6" t="s">
        <v>27</v>
      </c>
      <c r="B19" s="6" t="s">
        <v>2</v>
      </c>
      <c r="C19" s="6" t="s">
        <v>19</v>
      </c>
      <c r="D19" s="6" t="s">
        <v>3</v>
      </c>
      <c r="E19" s="6" t="s">
        <v>23</v>
      </c>
      <c r="F19" s="7" t="s">
        <v>4</v>
      </c>
      <c r="G19" s="8" t="s">
        <v>25</v>
      </c>
      <c r="H19" s="7" t="s">
        <v>5</v>
      </c>
      <c r="I19" s="7" t="s">
        <v>31</v>
      </c>
      <c r="J19" s="7" t="s">
        <v>34</v>
      </c>
      <c r="K19" s="7" t="s">
        <v>6</v>
      </c>
      <c r="L19" s="7" t="s">
        <v>7</v>
      </c>
      <c r="M19" s="7" t="s">
        <v>8</v>
      </c>
      <c r="N19" s="7" t="s">
        <v>30</v>
      </c>
      <c r="O19" s="7" t="s">
        <v>9</v>
      </c>
    </row>
    <row r="20" spans="1:15" s="28" customFormat="1" ht="117.6" customHeight="1" x14ac:dyDescent="0.3">
      <c r="A20" s="12">
        <v>1</v>
      </c>
      <c r="B20" s="30" t="s">
        <v>45</v>
      </c>
      <c r="C20" s="11"/>
      <c r="D20" s="27">
        <v>1</v>
      </c>
      <c r="E20" s="27" t="s">
        <v>43</v>
      </c>
      <c r="F20" s="68"/>
      <c r="G20" s="69">
        <v>0</v>
      </c>
      <c r="H20" s="73">
        <f t="shared" ref="H20" si="0">+ROUND(F20*G20,0)</f>
        <v>0</v>
      </c>
      <c r="I20" s="69">
        <v>0</v>
      </c>
      <c r="J20" s="73">
        <f t="shared" ref="J20" si="1">ROUND(F20*I20,0)</f>
        <v>0</v>
      </c>
      <c r="K20" s="73">
        <f t="shared" ref="K20" si="2">ROUND(F20+H20+J20,0)</f>
        <v>0</v>
      </c>
      <c r="L20" s="73">
        <f>ROUND(F20*D20,0)</f>
        <v>0</v>
      </c>
      <c r="M20" s="73">
        <f>ROUND(L20*G20,0)</f>
        <v>0</v>
      </c>
      <c r="N20" s="73">
        <f t="shared" ref="N20" si="3">ROUND(L20*I20,0)</f>
        <v>0</v>
      </c>
      <c r="O20" s="74">
        <f t="shared" ref="O20" si="4">ROUND(L20+N20+M20,0)</f>
        <v>0</v>
      </c>
    </row>
    <row r="21" spans="1:15" s="26" customFormat="1" ht="42" customHeight="1" thickBot="1" x14ac:dyDescent="0.3">
      <c r="A21" s="24"/>
      <c r="B21" s="67"/>
      <c r="C21" s="67"/>
      <c r="D21" s="67"/>
      <c r="E21" s="67"/>
      <c r="F21" s="67"/>
      <c r="G21" s="67"/>
      <c r="H21" s="67"/>
      <c r="I21" s="67"/>
      <c r="J21" s="67"/>
      <c r="K21" s="67"/>
      <c r="L21" s="67"/>
      <c r="M21" s="63" t="s">
        <v>35</v>
      </c>
      <c r="N21" s="63"/>
      <c r="O21" s="10">
        <f>SUMIF(G:G,0%,L:L)</f>
        <v>0</v>
      </c>
    </row>
    <row r="22" spans="1:15" s="26" customFormat="1" ht="39" customHeight="1" thickBot="1" x14ac:dyDescent="0.3">
      <c r="A22" s="52" t="s">
        <v>24</v>
      </c>
      <c r="B22" s="53"/>
      <c r="C22" s="53"/>
      <c r="D22" s="53"/>
      <c r="E22" s="53"/>
      <c r="F22" s="53"/>
      <c r="G22" s="53"/>
      <c r="H22" s="53"/>
      <c r="I22" s="53"/>
      <c r="J22" s="53"/>
      <c r="K22" s="53"/>
      <c r="L22" s="53"/>
      <c r="M22" s="64" t="s">
        <v>10</v>
      </c>
      <c r="N22" s="64"/>
      <c r="O22" s="2">
        <f>SUMIF(G:G,5%,L:L)</f>
        <v>0</v>
      </c>
    </row>
    <row r="23" spans="1:15" s="26" customFormat="1" ht="30" customHeight="1" x14ac:dyDescent="0.25">
      <c r="A23" s="48" t="s">
        <v>42</v>
      </c>
      <c r="B23" s="49"/>
      <c r="C23" s="49"/>
      <c r="D23" s="49"/>
      <c r="E23" s="49"/>
      <c r="F23" s="49"/>
      <c r="G23" s="49"/>
      <c r="H23" s="49"/>
      <c r="I23" s="49"/>
      <c r="J23" s="49"/>
      <c r="K23" s="49"/>
      <c r="L23" s="50"/>
      <c r="M23" s="64" t="s">
        <v>11</v>
      </c>
      <c r="N23" s="64"/>
      <c r="O23" s="2">
        <f>SUMIF(G:G,19%,L:L)</f>
        <v>0</v>
      </c>
    </row>
    <row r="24" spans="1:15" s="26" customFormat="1" ht="30" customHeight="1" x14ac:dyDescent="0.25">
      <c r="A24" s="51"/>
      <c r="B24" s="51"/>
      <c r="C24" s="51"/>
      <c r="D24" s="51"/>
      <c r="E24" s="51"/>
      <c r="F24" s="51"/>
      <c r="G24" s="51"/>
      <c r="H24" s="51"/>
      <c r="I24" s="51"/>
      <c r="J24" s="51"/>
      <c r="K24" s="51"/>
      <c r="L24" s="51"/>
      <c r="M24" s="31" t="s">
        <v>7</v>
      </c>
      <c r="N24" s="32"/>
      <c r="O24" s="3">
        <f>SUM(O21:O23)</f>
        <v>0</v>
      </c>
    </row>
    <row r="25" spans="1:15" s="26" customFormat="1" ht="30" customHeight="1" x14ac:dyDescent="0.25">
      <c r="A25" s="51"/>
      <c r="B25" s="51"/>
      <c r="C25" s="51"/>
      <c r="D25" s="51"/>
      <c r="E25" s="51"/>
      <c r="F25" s="51"/>
      <c r="G25" s="51"/>
      <c r="H25" s="51"/>
      <c r="I25" s="51"/>
      <c r="J25" s="51"/>
      <c r="K25" s="51"/>
      <c r="L25" s="51"/>
      <c r="M25" s="65" t="s">
        <v>12</v>
      </c>
      <c r="N25" s="66"/>
      <c r="O25" s="4">
        <f>ROUND(O22*5%,0)</f>
        <v>0</v>
      </c>
    </row>
    <row r="26" spans="1:15" s="26" customFormat="1" ht="30" customHeight="1" x14ac:dyDescent="0.25">
      <c r="A26" s="51"/>
      <c r="B26" s="51"/>
      <c r="C26" s="51"/>
      <c r="D26" s="51"/>
      <c r="E26" s="51"/>
      <c r="F26" s="51"/>
      <c r="G26" s="51"/>
      <c r="H26" s="51"/>
      <c r="I26" s="51"/>
      <c r="J26" s="51"/>
      <c r="K26" s="51"/>
      <c r="L26" s="51"/>
      <c r="M26" s="65" t="s">
        <v>13</v>
      </c>
      <c r="N26" s="66"/>
      <c r="O26" s="2">
        <f>ROUND(O23*19%,0)</f>
        <v>0</v>
      </c>
    </row>
    <row r="27" spans="1:15" s="26" customFormat="1" ht="30" customHeight="1" x14ac:dyDescent="0.25">
      <c r="A27" s="51"/>
      <c r="B27" s="51"/>
      <c r="C27" s="51"/>
      <c r="D27" s="51"/>
      <c r="E27" s="51"/>
      <c r="F27" s="51"/>
      <c r="G27" s="51"/>
      <c r="H27" s="51"/>
      <c r="I27" s="51"/>
      <c r="J27" s="51"/>
      <c r="K27" s="51"/>
      <c r="L27" s="51"/>
      <c r="M27" s="31" t="s">
        <v>14</v>
      </c>
      <c r="N27" s="32"/>
      <c r="O27" s="3">
        <f>SUM(O25:O26)</f>
        <v>0</v>
      </c>
    </row>
    <row r="28" spans="1:15" s="26" customFormat="1" ht="30" customHeight="1" x14ac:dyDescent="0.25">
      <c r="A28" s="51"/>
      <c r="B28" s="51"/>
      <c r="C28" s="51"/>
      <c r="D28" s="51"/>
      <c r="E28" s="51"/>
      <c r="F28" s="51"/>
      <c r="G28" s="51"/>
      <c r="H28" s="51"/>
      <c r="I28" s="51"/>
      <c r="J28" s="51"/>
      <c r="K28" s="51"/>
      <c r="L28" s="51"/>
      <c r="M28" s="35" t="s">
        <v>33</v>
      </c>
      <c r="N28" s="36"/>
      <c r="O28" s="2">
        <f>SUMIF(I:I,8%,N:N)</f>
        <v>0</v>
      </c>
    </row>
    <row r="29" spans="1:15" s="26" customFormat="1" ht="37.5" customHeight="1" x14ac:dyDescent="0.25">
      <c r="A29" s="51"/>
      <c r="B29" s="51"/>
      <c r="C29" s="51"/>
      <c r="D29" s="51"/>
      <c r="E29" s="51"/>
      <c r="F29" s="51"/>
      <c r="G29" s="51"/>
      <c r="H29" s="51"/>
      <c r="I29" s="51"/>
      <c r="J29" s="51"/>
      <c r="K29" s="51"/>
      <c r="L29" s="51"/>
      <c r="M29" s="33" t="s">
        <v>32</v>
      </c>
      <c r="N29" s="34"/>
      <c r="O29" s="3">
        <f>SUM(O28)</f>
        <v>0</v>
      </c>
    </row>
    <row r="30" spans="1:15" s="26" customFormat="1" ht="44.25" customHeight="1" x14ac:dyDescent="0.25">
      <c r="A30" s="51"/>
      <c r="B30" s="51"/>
      <c r="C30" s="51"/>
      <c r="D30" s="51"/>
      <c r="E30" s="51"/>
      <c r="F30" s="51"/>
      <c r="G30" s="51"/>
      <c r="H30" s="51"/>
      <c r="I30" s="51"/>
      <c r="J30" s="51"/>
      <c r="K30" s="51"/>
      <c r="L30" s="51"/>
      <c r="M30" s="33" t="s">
        <v>15</v>
      </c>
      <c r="N30" s="34"/>
      <c r="O30" s="3">
        <f>+O24+O27+O29</f>
        <v>0</v>
      </c>
    </row>
    <row r="34" spans="1:3" x14ac:dyDescent="0.3">
      <c r="B34" s="61"/>
      <c r="C34" s="61"/>
    </row>
    <row r="35" spans="1:3" ht="15" thickBot="1" x14ac:dyDescent="0.35">
      <c r="B35" s="62"/>
      <c r="C35" s="62"/>
    </row>
    <row r="36" spans="1:3" x14ac:dyDescent="0.3">
      <c r="B36" s="55" t="s">
        <v>20</v>
      </c>
      <c r="C36" s="55"/>
    </row>
    <row r="38" spans="1:3" x14ac:dyDescent="0.3">
      <c r="A38" s="29" t="s">
        <v>44</v>
      </c>
    </row>
  </sheetData>
  <sheetProtection algorithmName="SHA-512" hashValue="mP/X9JcL6YYyhXZkwzUtIFcxdJvFFL7KSIr1euM68iYsgud58hBBuFYE3QBe3YUlE2td9GfpVpLVjMt5p1998g==" saltValue="oT5Zbj4uhDjYa4scYn4D5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1">
        <v>0</v>
      </c>
      <c r="F7" s="9">
        <v>0.08</v>
      </c>
    </row>
    <row r="8" spans="4:6" x14ac:dyDescent="0.3">
      <c r="D8" s="1">
        <v>0.05</v>
      </c>
      <c r="F8" s="1">
        <v>0</v>
      </c>
    </row>
    <row r="9" spans="4:6" x14ac:dyDescent="0.3">
      <c r="D9" s="1">
        <v>0.19</v>
      </c>
    </row>
    <row r="10" spans="4:6" x14ac:dyDescent="0.3">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 MARIA CONTRERAS GELVES</cp:lastModifiedBy>
  <cp:lastPrinted>2022-01-27T18:55:46Z</cp:lastPrinted>
  <dcterms:created xsi:type="dcterms:W3CDTF">2017-04-28T13:22:52Z</dcterms:created>
  <dcterms:modified xsi:type="dcterms:W3CDTF">2023-10-09T15:30:57Z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