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mailunicundiedu-my.sharepoint.com/personal/hyvalbuena_ucundinamarca_edu_co/Documents/2023/CONTRATACION DIRECTA/F-CD-295 ANALISIS AGUAS - 2 VEZ/3. DOCUMENTOS A PUBLICAR/"/>
    </mc:Choice>
  </mc:AlternateContent>
  <xr:revisionPtr revIDLastSave="93" documentId="11_95CD60181F5249130A134673D0A05E6B8F0A4D6A" xr6:coauthVersionLast="47" xr6:coauthVersionMax="47" xr10:uidLastSave="{70799F6E-18C0-4C8F-92E1-D392B6273CBD}"/>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1" l="1"/>
  <c r="L22" i="1"/>
  <c r="L23" i="1"/>
  <c r="L24" i="1"/>
  <c r="L25" i="1"/>
  <c r="L26" i="1"/>
  <c r="M26" i="1" s="1"/>
  <c r="L27" i="1"/>
  <c r="N27" i="1" s="1"/>
  <c r="J21" i="1"/>
  <c r="J22" i="1"/>
  <c r="J23" i="1"/>
  <c r="J24" i="1"/>
  <c r="J25" i="1"/>
  <c r="J26" i="1"/>
  <c r="J27" i="1"/>
  <c r="H21" i="1"/>
  <c r="H22" i="1"/>
  <c r="K22" i="1" s="1"/>
  <c r="H23" i="1"/>
  <c r="K23" i="1" s="1"/>
  <c r="H24" i="1"/>
  <c r="H25" i="1"/>
  <c r="K25" i="1" s="1"/>
  <c r="H26" i="1"/>
  <c r="K26" i="1" s="1"/>
  <c r="H27" i="1"/>
  <c r="K27" i="1" l="1"/>
  <c r="K24" i="1"/>
  <c r="K21" i="1"/>
  <c r="N24" i="1"/>
  <c r="N23" i="1"/>
  <c r="M27" i="1"/>
  <c r="O27" i="1" s="1"/>
  <c r="N22" i="1"/>
  <c r="M21" i="1"/>
  <c r="N26" i="1"/>
  <c r="O26" i="1" s="1"/>
  <c r="N21" i="1"/>
  <c r="M25" i="1"/>
  <c r="M24" i="1"/>
  <c r="N25" i="1"/>
  <c r="M23" i="1"/>
  <c r="M22" i="1"/>
  <c r="L20" i="1"/>
  <c r="O25" i="1" l="1"/>
  <c r="O23" i="1"/>
  <c r="O22" i="1"/>
  <c r="O24" i="1"/>
  <c r="O21" i="1"/>
  <c r="M20" i="1"/>
  <c r="N20" i="1"/>
  <c r="H20" i="1"/>
  <c r="J20" i="1"/>
  <c r="O20" i="1" l="1"/>
  <c r="K20" i="1"/>
  <c r="O28" i="1" l="1"/>
  <c r="O29" i="1"/>
  <c r="O32" i="1" s="1"/>
  <c r="O35" i="1" l="1"/>
  <c r="O36" i="1" l="1"/>
  <c r="O30" i="1" l="1"/>
  <c r="O33" i="1" l="1"/>
  <c r="O34" i="1" s="1"/>
  <c r="O31" i="1"/>
  <c r="O3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<sst xmlns="http://schemas.openxmlformats.org/spreadsheetml/2006/main" count="61" uniqueCount="53">
  <si>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</si>
  <si>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</si>
  <si>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</si>
  <si>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</si>
  <si>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</si>
  <si>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</si>
  <si>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</si>
  <si>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</si>
  <si>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</si>
  <si>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</si>
  <si>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</si>
  <si>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</si>
  <si>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</si>
  <si>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</si>
  <si>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</si>
  <si>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</si>
  <si>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</si>
  <si>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</si>
  <si>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</si>
  <si>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</si>
  <si>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</si>
  <si>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</si>
  <si>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</si>
  <si>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</si>
  <si>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</si>
  <si>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</si>
  <si>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</si>
  <si>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</si>
  <si>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</si>
  <si>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</si>
  <si>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</si>
  <si>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</si>
  <si>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</si>
  <si>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</si>
  <si>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</si>
  <si>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</si>
  <si>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</si>
  <si>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</si>
  <si>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</si>
  <si>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</si>
  <si>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</si>
  <si>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</si>
  <si>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t>32.1-41.3</t>
  </si>
  <si>
    <r>
      <t xml:space="preserve">NOTA 1: </t>
    </r>
    <r>
      <rPr>
        <sz val="12"/>
        <color theme="1"/>
        <rFont val="Arial"/>
        <family val="2"/>
      </rPr>
      <t>Señor cotizante tenga en cuenta que es su obligación conocer y aplicar el tipo de tributo de acuerdo con el bien y/o servicio a ofertar.</t>
    </r>
    <r>
      <rPr>
        <b/>
        <sz val="12"/>
        <color theme="1"/>
        <rFont val="Arial"/>
        <family val="2"/>
      </rPr>
      <t xml:space="preserve">
NOTA 2: </t>
    </r>
    <r>
      <rPr>
        <sz val="12"/>
        <color theme="1"/>
        <rFont val="Arial"/>
        <family val="2"/>
      </rPr>
      <t>Señor cotizante recuerde que este formato se encuentra formulado y no admite valores con decimales en los precios unitarios.</t>
    </r>
    <r>
      <rPr>
        <b/>
        <sz val="12"/>
        <color theme="1"/>
        <rFont val="Arial"/>
        <family val="2"/>
      </rPr>
      <t xml:space="preserve">
NOTA 3: </t>
    </r>
    <r>
      <rPr>
        <sz val="12"/>
        <color theme="1"/>
        <rFont val="Arial"/>
        <family val="2"/>
      </rPr>
      <t>Tenga en cuenta el “Art. 477” del estatuto tributario, donde se presenta la aclaración de bienes exentos.</t>
    </r>
    <r>
      <rPr>
        <b/>
        <sz val="12"/>
        <color theme="1"/>
        <rFont val="Arial"/>
        <family val="2"/>
      </rPr>
      <t xml:space="preserve"> 
NOTA 4: </t>
    </r>
    <r>
      <rPr>
        <sz val="12"/>
        <color theme="1"/>
        <rFont val="Arial"/>
        <family val="2"/>
      </rPr>
      <t>Tenga en cuenta el “Art. 476” del estatuto tributario,  donde se presenta la aclaración de servicios excluidos.</t>
    </r>
    <r>
      <rPr>
        <b/>
        <sz val="12"/>
        <color theme="1"/>
        <rFont val="Arial"/>
        <family val="2"/>
      </rPr>
      <t xml:space="preserve">                                                                  
NOTA 5: </t>
    </r>
    <r>
      <rPr>
        <sz val="12"/>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2"/>
        <color theme="1"/>
        <rFont val="Arial"/>
        <family val="2"/>
      </rPr>
      <t xml:space="preserve">                                                                                                                                                                                                                                                                                                                                                                                                                                                                                 
NOTA 6: </t>
    </r>
    <r>
      <rPr>
        <sz val="12"/>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2"/>
        <color theme="1"/>
        <rFont val="Arial"/>
        <family val="2"/>
      </rPr>
      <t xml:space="preserve">
NOTA 7: </t>
    </r>
    <r>
      <rPr>
        <sz val="12"/>
        <color theme="1"/>
        <rFont val="Arial"/>
        <family val="2"/>
      </rPr>
      <t>La validez de la cotización no podrá ser Inferior a 30 días.</t>
    </r>
    <r>
      <rPr>
        <b/>
        <sz val="12"/>
        <color theme="1"/>
        <rFont val="Arial"/>
        <family val="2"/>
      </rPr>
      <t xml:space="preserve">
NOTA 8: </t>
    </r>
    <r>
      <rPr>
        <sz val="12"/>
        <color theme="1"/>
        <rFont val="Arial"/>
        <family val="2"/>
      </rPr>
      <t>Recuerde que la forma de pago está sujeta a las condiciones establecidas por la Universidad de Cundinamarca para el presente proceso.</t>
    </r>
    <r>
      <rPr>
        <b/>
        <sz val="12"/>
        <color theme="1"/>
        <rFont val="Arial"/>
        <family val="2"/>
      </rPr>
      <t xml:space="preserve">
NOTA 9: </t>
    </r>
    <r>
      <rPr>
        <sz val="12"/>
        <color theme="1"/>
        <rFont val="Arial"/>
        <family val="2"/>
      </rPr>
      <t>Verifique el término de ejecución establecido en los términos de la solicitud de cotización y/o sus anexos.</t>
    </r>
    <r>
      <rPr>
        <b/>
        <sz val="12"/>
        <color theme="1"/>
        <rFont val="Arial"/>
        <family val="2"/>
      </rPr>
      <t xml:space="preserve">
NOTA 10: </t>
    </r>
    <r>
      <rPr>
        <sz val="12"/>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2"/>
        <color theme="1"/>
        <rFont val="Arial"/>
        <family val="2"/>
      </rPr>
      <t xml:space="preserve">INCUMPLIMIENTO.
NOTA 11: </t>
    </r>
    <r>
      <rPr>
        <sz val="12"/>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2"/>
        <color theme="1"/>
        <rFont val="Arial"/>
        <family val="2"/>
      </rPr>
      <t xml:space="preserve">
NOTA 12: </t>
    </r>
    <r>
      <rPr>
        <sz val="12"/>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2"/>
        <color theme="1"/>
        <rFont val="Arial"/>
        <family val="2"/>
      </rPr>
      <t xml:space="preserve">
NOTA 13: </t>
    </r>
    <r>
      <rPr>
        <sz val="12"/>
        <color theme="1"/>
        <rFont val="Arial"/>
        <family val="2"/>
      </rPr>
      <t>Señor cotizante recuerde revisar los términos de la solicitud de cotización y/o sus anexos en su totalidad y tener en cuenta todas las condiciones establecidas para la presentación de la oferta.</t>
    </r>
  </si>
  <si>
    <t>UNIDAD</t>
  </si>
  <si>
    <t>Toma de muestra y cadena de custodia por parte del laboratorio para ANALISIS FISICO Y QUIMICO DE AGUAS PARA CONSUMO ANIMAL. Color, turbiedad, Carbono Orgánico Total, N-NO¿, N-NH¿, N-NO¿, Fluoruros, K, Ca, Mg, Na, Alcalinidad Total, Cloruros, Dureza total, Fe, Mn, Cu, Zn, B, Sulfatos, Fosfatos, pH, Conductividad eléctrica, Cloro residual libre, Carbonatos, Bicarbonatos, Aluminio y Solidos disueltos Totales. Unidad Agroambiental La Esperanza</t>
  </si>
  <si>
    <t>Toma de muestra y cadena de custodia por parte del laboratorio para ANALISIS MICROBIOLOGICO DE AGUAS PARA ANIMALES. Recuento en placa de bacterias mesofilos Aerobios, Coliformes Fecales, Coliformes Totales, E.Coli, Pseudomonas sp y Salmonella sp. Unidad Agroambiental La Esperanza</t>
  </si>
  <si>
    <t>Toma de muestra por parte del laboratorio para ANALISIS DE SUELO FISICO QUIMICO COMPLETO (EXCLUIDO DE IVA) Textura por Bouyucos (Arena, Limo, Arcilla), NNO3, NNH4, P, K, Ca, Mg, Na, S, Fe, Mn, Cu, Zn, B, pH, CIC analizada, C. Eléctrica, Satu. De Humedad, Densidad Aparente, Cloruros, Carbón Orgánico (Materia Orgánica), % de Saturación de bases, Aluminio (si pH&lt;5.5) y sugerencias de fertilización. Unidad Agroambiental La Esperanza</t>
  </si>
  <si>
    <t>Toma de muestra y cadena de custodia por parte del laboratorio para ANÁLISIS FISICO QUÍMICO COMPLETO AGUA DE RIEGO. (EXCLUIDO DE IVA) pH, Eléctrica, P, K, Ca, Mg, Na, S, Fe, Mn, Cu, Zn, B, N-NH4, N-NO3, Cloruros, Carbonatos, Bicarbonatos, Dureza total y RAS. Unidad Agroambiental La Esperanza</t>
  </si>
  <si>
    <t>Toma de muestra y cadena de custodia por parte del laboratorio para ANALISIS DE TEJIDO FOLIAR. . (EXCLUIDO DE IVA) Nitrógeno total, Fosforo, Potasio, Calcio, Magnesio, Azufre, Hierro, Manganeso, Cobre, Zinc, Boro, Sodio, Cloruros, Relaciones foliares, de K, Ca y Mg. Mas sugerencias de fertilización. Unidad Agroambiental La Esperanza</t>
  </si>
  <si>
    <t>Toma de muestra y cadena de custodia por parte del laboratorio para ANALISIS DE ABONO ORGANICO SOLIDO. Humedad, Cenizas, Perdidas por volatilización, Carbono Orgánico Oxidable Total, pH, C. Eléctrica, Densidad, Capacidad de Retención de Humedad, Capacidad de Intercambio Catiónico, Rel (C/N), Nitrógeno total, Fosforo total (P2O5), Potasio total (K2O), Calcio total (CaO), Magnsio total (MgO), Azufre, Hierro, Manganeso, Cobre total, Zinc total, Boro total, Sodio, Residuo Insoluble en ácido y Silicio total. Unidad Agroambiental La Esperanza.</t>
  </si>
  <si>
    <t>Toma de muestra y cadena de custodia por parte del laboratorio para ANÁLISIS BROMATOLÓGICO VAN SOEST + MINERALES + MENORES FDN, FDA, FDK, Celulosa, Hemicelulosa, Lignina, Humedad de laboratorio, Cenizas, Grasa (extracto etéreo), Proteína bruta, Materia seca digestible (TDN), Carbohidratos no estructurales, Energías, Sílice, N, P, K, Ca Mg, Na, S, Fe, Mn, Cu, Zn, B y Cloruros. Unidad Agroambiental La Esperanza</t>
  </si>
  <si>
    <t>Toma de muestra y cadena de custodia por parte del laboratorio para ANÁLISIS BROMATOLÓGICO WENDE + MINERALES + MENORES. Humedad, Cenizas, Proteína, Fibra, Grasas, P, K, Ca, Mg, Na, S, Fe, Mn, Cu, Zn, B, Cloruros, Energías, Materia seca, Sílice, Nitrógeno, Extracto no nitrogenado y TDN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</si>
</sst>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4" formatCode="_-&quot;$&quot;\ * #,##0.00_-;\-&quot;$&quot;\ * #,##0.00_-;_-&quot;$&quot;\ * &quot;-&quot;??_-;_-@_-"/>
    <numFmt numFmtId="43" formatCode="_-* #,##0.00_-;\-* #,##0.00_-;_-* &quot;-&quot;??_-;_-@_-"/>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sz val="12"/>
      <name val="Arial"/>
      <family val="2"/>
    </font>
    <font>
      <sz val="12"/>
      <color theme="1"/>
      <name val="Calibri"/>
      <family val="2"/>
      <scheme val="minor"/>
    </font>
    <font>
      <b/>
      <sz val="12"/>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8">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44" fontId="1" fillId="2" borderId="0" xfId="0" applyNumberFormat="1" applyFont="1" applyFill="1" applyAlignment="1" applyProtection="1">
      <alignment horizontal="center"/>
      <protection hidden="1"/>
    </xf>
    <xf numFmtId="44" fontId="1" fillId="2" borderId="0" xfId="0" applyNumberFormat="1" applyFont="1" applyFill="1" applyProtection="1">
      <protection hidden="1"/>
    </xf>
    <xf numFmtId="44" fontId="6" fillId="2" borderId="0" xfId="0" applyNumberFormat="1" applyFont="1" applyFill="1" applyAlignment="1" applyProtection="1">
      <alignment horizontal="left"/>
      <protection hidden="1"/>
    </xf>
    <xf numFmtId="44" fontId="8" fillId="3" borderId="1" xfId="3" applyNumberFormat="1" applyFont="1" applyFill="1" applyBorder="1" applyAlignment="1" applyProtection="1">
      <alignment horizontal="center" vertical="center" wrapText="1"/>
      <protection hidden="1"/>
    </xf>
    <xf numFmtId="0" fontId="28" fillId="0" borderId="1" xfId="0" applyFont="1" applyBorder="1" applyAlignment="1" applyProtection="1">
      <alignment horizontal="center" vertical="center"/>
      <protection hidden="1"/>
    </xf>
    <xf numFmtId="0" fontId="28" fillId="35" borderId="1" xfId="0" applyFont="1" applyFill="1" applyBorder="1" applyAlignment="1" applyProtection="1">
      <alignment horizontal="left" vertical="center" wrapText="1"/>
      <protection locked="0"/>
    </xf>
    <xf numFmtId="43" fontId="29" fillId="35" borderId="1" xfId="3" applyFont="1" applyFill="1" applyBorder="1" applyAlignment="1" applyProtection="1">
      <alignment horizontal="center" vertical="center"/>
      <protection locked="0"/>
    </xf>
    <xf numFmtId="9" fontId="28" fillId="35" borderId="1" xfId="1" applyFont="1" applyFill="1" applyBorder="1" applyAlignment="1" applyProtection="1">
      <alignment horizontal="center" vertical="center"/>
      <protection locked="0"/>
    </xf>
    <xf numFmtId="43" fontId="28" fillId="0" borderId="1" xfId="3" applyFont="1" applyFill="1" applyBorder="1" applyAlignment="1" applyProtection="1">
      <alignment horizontal="center" vertical="center"/>
      <protection hidden="1"/>
    </xf>
    <xf numFmtId="43" fontId="28" fillId="0" borderId="1" xfId="3" applyFont="1" applyFill="1" applyBorder="1" applyAlignment="1" applyProtection="1">
      <alignment vertical="center"/>
      <protection hidden="1"/>
    </xf>
    <xf numFmtId="0" fontId="30" fillId="2" borderId="0" xfId="0" applyFont="1" applyFill="1" applyAlignment="1" applyProtection="1">
      <alignment vertical="center"/>
      <protection hidden="1"/>
    </xf>
    <xf numFmtId="0" fontId="28" fillId="0" borderId="28" xfId="0" applyFont="1" applyBorder="1" applyAlignment="1">
      <alignment horizontal="center" vertical="center" wrapText="1"/>
    </xf>
    <xf numFmtId="0" fontId="1" fillId="0" borderId="28" xfId="0" applyFont="1" applyBorder="1" applyAlignment="1">
      <alignment horizontal="center" vertical="center" wrapText="1"/>
    </xf>
    <xf numFmtId="0" fontId="28" fillId="0" borderId="28" xfId="0" applyFont="1" applyBorder="1" applyAlignment="1">
      <alignment wrapText="1"/>
    </xf>
    <xf numFmtId="43" fontId="9" fillId="0" borderId="3" xfId="3" applyFont="1" applyBorder="1" applyAlignment="1" applyProtection="1">
      <alignment horizontal="center" vertical="center"/>
      <protection hidden="1"/>
    </xf>
    <xf numFmtId="43" fontId="9" fillId="0" borderId="5" xfId="3" applyFont="1" applyBorder="1" applyAlignment="1" applyProtection="1">
      <alignment horizontal="center" vertical="center"/>
      <protection hidden="1"/>
    </xf>
    <xf numFmtId="43" fontId="9" fillId="0" borderId="3" xfId="3" applyFont="1" applyBorder="1" applyAlignment="1" applyProtection="1">
      <alignment horizontal="center" vertical="center" wrapText="1"/>
      <protection hidden="1"/>
    </xf>
    <xf numFmtId="43" fontId="9" fillId="0" borderId="5" xfId="3" applyFont="1" applyBorder="1" applyAlignment="1" applyProtection="1">
      <alignment horizontal="center" vertical="center" wrapText="1"/>
      <protection hidden="1"/>
    </xf>
    <xf numFmtId="43" fontId="1" fillId="0" borderId="3" xfId="3" applyFont="1" applyBorder="1" applyAlignment="1" applyProtection="1">
      <alignment horizontal="center" vertical="center" wrapText="1"/>
      <protection hidden="1"/>
    </xf>
    <xf numFmtId="43" fontId="1"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1" fillId="0" borderId="2" xfId="0" applyFont="1" applyBorder="1" applyAlignment="1" applyProtection="1">
      <alignment horizontal="left" vertical="center" wrapText="1"/>
      <protection hidden="1"/>
    </xf>
    <xf numFmtId="0" fontId="28" fillId="0" borderId="2" xfId="0" applyFont="1" applyBorder="1" applyAlignment="1" applyProtection="1">
      <alignment horizontal="left" vertical="center" wrapText="1"/>
      <protection hidden="1"/>
    </xf>
    <xf numFmtId="0" fontId="28" fillId="0" borderId="27" xfId="0" applyFont="1" applyBorder="1" applyAlignment="1" applyProtection="1">
      <alignment horizontal="left" vertical="center" wrapText="1"/>
      <protection hidden="1"/>
    </xf>
    <xf numFmtId="0" fontId="28"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1" fillId="0" borderId="2" xfId="3" applyFont="1" applyBorder="1" applyAlignment="1" applyProtection="1">
      <alignment horizontal="center" vertical="center" wrapText="1"/>
      <protection hidden="1"/>
    </xf>
    <xf numFmtId="43" fontId="1" fillId="0" borderId="1" xfId="3" applyFont="1" applyBorder="1" applyAlignment="1" applyProtection="1">
      <alignment horizontal="center" vertical="center" wrapText="1"/>
      <protection hidden="1"/>
    </xf>
    <xf numFmtId="43" fontId="1" fillId="0" borderId="3" xfId="3" applyFont="1" applyBorder="1" applyAlignment="1" applyProtection="1">
      <alignment horizontal="center" vertical="center"/>
      <protection hidden="1"/>
    </xf>
    <xf numFmtId="43" fontId="1"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5"/>
  <sheetViews>
    <sheetView tabSelected="1" topLeftCell="A20" zoomScale="80" zoomScaleNormal="80" zoomScaleSheetLayoutView="70" zoomScalePageLayoutView="55" workbookViewId="0">
      <selection activeCell="B20" sqref="B20"/>
    </sheetView>
  </sheetViews>
  <sheetFormatPr baseColWidth="10" defaultColWidth="11.42578125" defaultRowHeight="15" x14ac:dyDescent="0.25"/>
  <cols>
    <col min="1" max="1" width="13.28515625" style="6" customWidth="1"/>
    <col min="2" max="2" width="56.5703125" style="6" customWidth="1"/>
    <col min="3" max="3" width="21" style="6" customWidth="1"/>
    <col min="4" max="4" width="16.140625" style="6" customWidth="1"/>
    <col min="5" max="5" width="17" style="6" customWidth="1"/>
    <col min="6" max="6" width="22" style="27" customWidth="1"/>
    <col min="7" max="7" width="12.85546875" style="6" customWidth="1"/>
    <col min="8" max="8" width="19.140625" style="6" customWidth="1"/>
    <col min="9" max="9" width="20.28515625" style="6" customWidth="1"/>
    <col min="10" max="10" width="18.5703125" style="6" customWidth="1"/>
    <col min="11" max="11" width="20.28515625" style="7" customWidth="1"/>
    <col min="12" max="12" width="24.140625" style="7" customWidth="1"/>
    <col min="13" max="13" width="22" style="7" customWidth="1"/>
    <col min="14" max="14" width="20.140625" style="7" customWidth="1"/>
    <col min="15" max="15" width="22.7109375" style="7" customWidth="1"/>
    <col min="16" max="16384" width="11.42578125" style="7"/>
  </cols>
  <sheetData>
    <row r="1" spans="1:15" x14ac:dyDescent="0.25">
      <c r="F1" s="26"/>
    </row>
    <row r="2" spans="1:15" ht="15.75" customHeight="1" x14ac:dyDescent="0.25">
      <c r="A2" s="47"/>
      <c r="B2" s="57" t="s">
        <v>0</v>
      </c>
      <c r="C2" s="57"/>
      <c r="D2" s="57"/>
      <c r="E2" s="57"/>
      <c r="F2" s="57"/>
      <c r="G2" s="57"/>
      <c r="H2" s="57"/>
      <c r="I2" s="57"/>
      <c r="J2" s="57"/>
      <c r="K2" s="57"/>
      <c r="L2" s="57"/>
      <c r="M2" s="57"/>
      <c r="N2" s="46" t="s">
        <v>37</v>
      </c>
      <c r="O2" s="46"/>
    </row>
    <row r="3" spans="1:15" ht="15.75" customHeight="1" x14ac:dyDescent="0.25">
      <c r="A3" s="47"/>
      <c r="B3" s="57" t="s">
        <v>1</v>
      </c>
      <c r="C3" s="57"/>
      <c r="D3" s="57"/>
      <c r="E3" s="57"/>
      <c r="F3" s="57"/>
      <c r="G3" s="57"/>
      <c r="H3" s="57"/>
      <c r="I3" s="57"/>
      <c r="J3" s="57"/>
      <c r="K3" s="57"/>
      <c r="L3" s="57"/>
      <c r="M3" s="57"/>
      <c r="N3" s="46" t="s">
        <v>40</v>
      </c>
      <c r="O3" s="46"/>
    </row>
    <row r="4" spans="1:15" ht="16.5" customHeight="1" x14ac:dyDescent="0.25">
      <c r="A4" s="47"/>
      <c r="B4" s="57" t="s">
        <v>36</v>
      </c>
      <c r="C4" s="57"/>
      <c r="D4" s="57"/>
      <c r="E4" s="57"/>
      <c r="F4" s="57"/>
      <c r="G4" s="57"/>
      <c r="H4" s="57"/>
      <c r="I4" s="57"/>
      <c r="J4" s="57"/>
      <c r="K4" s="57"/>
      <c r="L4" s="57"/>
      <c r="M4" s="57"/>
      <c r="N4" s="46" t="s">
        <v>41</v>
      </c>
      <c r="O4" s="46"/>
    </row>
    <row r="5" spans="1:15" ht="15" customHeight="1" x14ac:dyDescent="0.25">
      <c r="A5" s="47"/>
      <c r="B5" s="57"/>
      <c r="C5" s="57"/>
      <c r="D5" s="57"/>
      <c r="E5" s="57"/>
      <c r="F5" s="57"/>
      <c r="G5" s="57"/>
      <c r="H5" s="57"/>
      <c r="I5" s="57"/>
      <c r="J5" s="57"/>
      <c r="K5" s="57"/>
      <c r="L5" s="57"/>
      <c r="M5" s="57"/>
      <c r="N5" s="46" t="s">
        <v>38</v>
      </c>
      <c r="O5" s="46"/>
    </row>
    <row r="7" spans="1:15" x14ac:dyDescent="0.25">
      <c r="A7" s="8" t="s">
        <v>39</v>
      </c>
    </row>
    <row r="8" spans="1:15" x14ac:dyDescent="0.25">
      <c r="A8" s="8"/>
    </row>
    <row r="9" spans="1:15" x14ac:dyDescent="0.25">
      <c r="A9" s="9" t="s">
        <v>29</v>
      </c>
    </row>
    <row r="10" spans="1:15" ht="25.5" customHeight="1" x14ac:dyDescent="0.25">
      <c r="A10" s="64" t="s">
        <v>28</v>
      </c>
      <c r="B10" s="64"/>
      <c r="C10" s="10"/>
      <c r="E10" s="11" t="s">
        <v>21</v>
      </c>
      <c r="F10" s="66"/>
      <c r="G10" s="67"/>
      <c r="K10" s="12" t="s">
        <v>16</v>
      </c>
      <c r="L10" s="68"/>
      <c r="M10" s="69"/>
      <c r="N10" s="70"/>
    </row>
    <row r="11" spans="1:15" ht="15.75" thickBot="1" x14ac:dyDescent="0.3">
      <c r="A11" s="10"/>
      <c r="B11" s="10"/>
      <c r="C11" s="10"/>
      <c r="E11" s="13"/>
      <c r="F11" s="28"/>
      <c r="G11" s="13"/>
      <c r="K11" s="14"/>
      <c r="L11" s="15"/>
      <c r="M11" s="15"/>
      <c r="N11" s="15"/>
    </row>
    <row r="12" spans="1:15" ht="30.75" customHeight="1" thickBot="1" x14ac:dyDescent="0.3">
      <c r="A12" s="51" t="s">
        <v>26</v>
      </c>
      <c r="B12" s="52"/>
      <c r="C12" s="16"/>
      <c r="D12" s="48" t="s">
        <v>17</v>
      </c>
      <c r="E12" s="49"/>
      <c r="F12" s="49"/>
      <c r="G12" s="50"/>
      <c r="H12" s="5"/>
      <c r="I12" s="23"/>
      <c r="J12" s="23"/>
      <c r="K12" s="14"/>
    </row>
    <row r="13" spans="1:15" ht="15.75" thickBot="1" x14ac:dyDescent="0.3">
      <c r="A13" s="53"/>
      <c r="B13" s="54"/>
      <c r="C13" s="16"/>
      <c r="D13" s="15"/>
      <c r="E13" s="13"/>
      <c r="F13" s="28"/>
      <c r="G13" s="13"/>
      <c r="K13" s="14"/>
    </row>
    <row r="14" spans="1:15" ht="30" customHeight="1" thickBot="1" x14ac:dyDescent="0.3">
      <c r="A14" s="53"/>
      <c r="B14" s="54"/>
      <c r="C14" s="16"/>
      <c r="D14" s="48" t="s">
        <v>18</v>
      </c>
      <c r="E14" s="49"/>
      <c r="F14" s="49"/>
      <c r="G14" s="50"/>
      <c r="H14" s="5"/>
      <c r="I14" s="23"/>
      <c r="J14" s="23"/>
      <c r="K14" s="14"/>
    </row>
    <row r="15" spans="1:15" ht="18.75" customHeight="1" thickBot="1" x14ac:dyDescent="0.3">
      <c r="A15" s="53"/>
      <c r="B15" s="54"/>
      <c r="C15" s="16"/>
      <c r="E15" s="13"/>
      <c r="F15" s="28"/>
      <c r="G15" s="13"/>
      <c r="K15" s="14"/>
    </row>
    <row r="16" spans="1:15" ht="24" customHeight="1" thickBot="1" x14ac:dyDescent="0.3">
      <c r="A16" s="55"/>
      <c r="B16" s="56"/>
      <c r="C16" s="16"/>
      <c r="D16" s="48" t="s">
        <v>22</v>
      </c>
      <c r="E16" s="49"/>
      <c r="F16" s="49"/>
      <c r="G16" s="50"/>
      <c r="H16" s="5"/>
      <c r="I16" s="23"/>
      <c r="J16" s="23"/>
      <c r="K16" s="14"/>
      <c r="L16" s="15"/>
      <c r="M16" s="15"/>
      <c r="N16" s="15"/>
    </row>
    <row r="17" spans="1:15" x14ac:dyDescent="0.25">
      <c r="A17" s="10"/>
      <c r="B17" s="10"/>
      <c r="C17" s="10"/>
      <c r="E17" s="13"/>
      <c r="F17" s="28"/>
      <c r="G17" s="13"/>
      <c r="K17" s="14"/>
      <c r="L17" s="15"/>
      <c r="M17" s="15"/>
      <c r="N17" s="15"/>
    </row>
    <row r="19" spans="1:15" s="20" customFormat="1" ht="111.75" customHeight="1" x14ac:dyDescent="0.25">
      <c r="A19" s="17" t="s">
        <v>27</v>
      </c>
      <c r="B19" s="17" t="s">
        <v>2</v>
      </c>
      <c r="C19" s="17" t="s">
        <v>19</v>
      </c>
      <c r="D19" s="17" t="s">
        <v>3</v>
      </c>
      <c r="E19" s="17" t="s">
        <v>23</v>
      </c>
      <c r="F19" s="29" t="s">
        <v>4</v>
      </c>
      <c r="G19" s="19" t="s">
        <v>25</v>
      </c>
      <c r="H19" s="18" t="s">
        <v>5</v>
      </c>
      <c r="I19" s="18" t="s">
        <v>31</v>
      </c>
      <c r="J19" s="18" t="s">
        <v>34</v>
      </c>
      <c r="K19" s="18" t="s">
        <v>6</v>
      </c>
      <c r="L19" s="18" t="s">
        <v>7</v>
      </c>
      <c r="M19" s="18" t="s">
        <v>8</v>
      </c>
      <c r="N19" s="18" t="s">
        <v>30</v>
      </c>
      <c r="O19" s="18" t="s">
        <v>9</v>
      </c>
    </row>
    <row r="20" spans="1:15" s="36" customFormat="1" ht="150" customHeight="1" x14ac:dyDescent="0.2">
      <c r="A20" s="30">
        <v>1</v>
      </c>
      <c r="B20" s="39" t="s">
        <v>45</v>
      </c>
      <c r="C20" s="31"/>
      <c r="D20" s="38">
        <v>9</v>
      </c>
      <c r="E20" s="37" t="s">
        <v>44</v>
      </c>
      <c r="F20" s="32">
        <v>0</v>
      </c>
      <c r="G20" s="33">
        <v>0</v>
      </c>
      <c r="H20" s="34">
        <f t="shared" ref="H20:H27" si="0">+ROUND(F20*G20,0)</f>
        <v>0</v>
      </c>
      <c r="I20" s="33">
        <v>0</v>
      </c>
      <c r="J20" s="34">
        <f t="shared" ref="J20:J27" si="1">ROUND(F20*I20,0)</f>
        <v>0</v>
      </c>
      <c r="K20" s="34">
        <f>ROUND(F20+H20+J20,0)</f>
        <v>0</v>
      </c>
      <c r="L20" s="34">
        <f>ROUND(F20*D20,0)</f>
        <v>0</v>
      </c>
      <c r="M20" s="34">
        <f t="shared" ref="M20:M27" si="2">ROUND(L20*G20,0)</f>
        <v>0</v>
      </c>
      <c r="N20" s="34">
        <f t="shared" ref="N20:N27" si="3">ROUND(L20*I20,0)</f>
        <v>0</v>
      </c>
      <c r="O20" s="35">
        <f t="shared" ref="O20:O27" si="4">ROUND(L20+N20+M20,0)</f>
        <v>0</v>
      </c>
    </row>
    <row r="21" spans="1:15" s="36" customFormat="1" ht="109.5" customHeight="1" x14ac:dyDescent="0.2">
      <c r="A21" s="30">
        <v>2</v>
      </c>
      <c r="B21" s="39" t="s">
        <v>46</v>
      </c>
      <c r="C21" s="31"/>
      <c r="D21" s="38">
        <v>8</v>
      </c>
      <c r="E21" s="37" t="s">
        <v>44</v>
      </c>
      <c r="F21" s="32">
        <v>0</v>
      </c>
      <c r="G21" s="33">
        <v>0</v>
      </c>
      <c r="H21" s="34">
        <f t="shared" si="0"/>
        <v>0</v>
      </c>
      <c r="I21" s="33">
        <v>0</v>
      </c>
      <c r="J21" s="34">
        <f t="shared" si="1"/>
        <v>0</v>
      </c>
      <c r="K21" s="34">
        <f t="shared" ref="K21:K27" si="5">ROUND(F21+H21+J21,0)</f>
        <v>0</v>
      </c>
      <c r="L21" s="34">
        <f t="shared" ref="L21:L27" si="6">ROUND(F21*D21,0)</f>
        <v>0</v>
      </c>
      <c r="M21" s="34">
        <f t="shared" si="2"/>
        <v>0</v>
      </c>
      <c r="N21" s="34">
        <f t="shared" si="3"/>
        <v>0</v>
      </c>
      <c r="O21" s="35">
        <f t="shared" si="4"/>
        <v>0</v>
      </c>
    </row>
    <row r="22" spans="1:15" s="36" customFormat="1" ht="150" customHeight="1" x14ac:dyDescent="0.2">
      <c r="A22" s="30">
        <v>3</v>
      </c>
      <c r="B22" s="39" t="s">
        <v>47</v>
      </c>
      <c r="C22" s="31"/>
      <c r="D22" s="38">
        <v>12</v>
      </c>
      <c r="E22" s="37" t="s">
        <v>44</v>
      </c>
      <c r="F22" s="32">
        <v>0</v>
      </c>
      <c r="G22" s="33">
        <v>0</v>
      </c>
      <c r="H22" s="34">
        <f t="shared" si="0"/>
        <v>0</v>
      </c>
      <c r="I22" s="33">
        <v>0</v>
      </c>
      <c r="J22" s="34">
        <f t="shared" si="1"/>
        <v>0</v>
      </c>
      <c r="K22" s="34">
        <f t="shared" si="5"/>
        <v>0</v>
      </c>
      <c r="L22" s="34">
        <f t="shared" si="6"/>
        <v>0</v>
      </c>
      <c r="M22" s="34">
        <f t="shared" si="2"/>
        <v>0</v>
      </c>
      <c r="N22" s="34">
        <f t="shared" si="3"/>
        <v>0</v>
      </c>
      <c r="O22" s="35">
        <f t="shared" si="4"/>
        <v>0</v>
      </c>
    </row>
    <row r="23" spans="1:15" s="36" customFormat="1" ht="107.25" customHeight="1" x14ac:dyDescent="0.2">
      <c r="A23" s="30">
        <v>4</v>
      </c>
      <c r="B23" s="39" t="s">
        <v>48</v>
      </c>
      <c r="C23" s="31"/>
      <c r="D23" s="38">
        <v>1</v>
      </c>
      <c r="E23" s="37" t="s">
        <v>44</v>
      </c>
      <c r="F23" s="32">
        <v>0</v>
      </c>
      <c r="G23" s="33">
        <v>0</v>
      </c>
      <c r="H23" s="34">
        <f t="shared" si="0"/>
        <v>0</v>
      </c>
      <c r="I23" s="33">
        <v>0</v>
      </c>
      <c r="J23" s="34">
        <f t="shared" si="1"/>
        <v>0</v>
      </c>
      <c r="K23" s="34">
        <f t="shared" si="5"/>
        <v>0</v>
      </c>
      <c r="L23" s="34">
        <f t="shared" si="6"/>
        <v>0</v>
      </c>
      <c r="M23" s="34">
        <f t="shared" si="2"/>
        <v>0</v>
      </c>
      <c r="N23" s="34">
        <f t="shared" si="3"/>
        <v>0</v>
      </c>
      <c r="O23" s="35">
        <f t="shared" si="4"/>
        <v>0</v>
      </c>
    </row>
    <row r="24" spans="1:15" s="36" customFormat="1" ht="121.5" customHeight="1" x14ac:dyDescent="0.2">
      <c r="A24" s="30">
        <v>5</v>
      </c>
      <c r="B24" s="39" t="s">
        <v>49</v>
      </c>
      <c r="C24" s="31"/>
      <c r="D24" s="38">
        <v>5</v>
      </c>
      <c r="E24" s="37" t="s">
        <v>44</v>
      </c>
      <c r="F24" s="32">
        <v>0</v>
      </c>
      <c r="G24" s="33">
        <v>0</v>
      </c>
      <c r="H24" s="34">
        <f t="shared" si="0"/>
        <v>0</v>
      </c>
      <c r="I24" s="33">
        <v>0</v>
      </c>
      <c r="J24" s="34">
        <f t="shared" si="1"/>
        <v>0</v>
      </c>
      <c r="K24" s="34">
        <f t="shared" si="5"/>
        <v>0</v>
      </c>
      <c r="L24" s="34">
        <f t="shared" si="6"/>
        <v>0</v>
      </c>
      <c r="M24" s="34">
        <f t="shared" si="2"/>
        <v>0</v>
      </c>
      <c r="N24" s="34">
        <f t="shared" si="3"/>
        <v>0</v>
      </c>
      <c r="O24" s="35">
        <f t="shared" si="4"/>
        <v>0</v>
      </c>
    </row>
    <row r="25" spans="1:15" s="36" customFormat="1" ht="181.5" customHeight="1" x14ac:dyDescent="0.2">
      <c r="A25" s="30">
        <v>6</v>
      </c>
      <c r="B25" s="39" t="s">
        <v>50</v>
      </c>
      <c r="C25" s="31"/>
      <c r="D25" s="38">
        <v>4</v>
      </c>
      <c r="E25" s="37" t="s">
        <v>44</v>
      </c>
      <c r="F25" s="32">
        <v>0</v>
      </c>
      <c r="G25" s="33">
        <v>0</v>
      </c>
      <c r="H25" s="34">
        <f t="shared" si="0"/>
        <v>0</v>
      </c>
      <c r="I25" s="33">
        <v>0</v>
      </c>
      <c r="J25" s="34">
        <f t="shared" si="1"/>
        <v>0</v>
      </c>
      <c r="K25" s="34">
        <f t="shared" si="5"/>
        <v>0</v>
      </c>
      <c r="L25" s="34">
        <f t="shared" si="6"/>
        <v>0</v>
      </c>
      <c r="M25" s="34">
        <f t="shared" si="2"/>
        <v>0</v>
      </c>
      <c r="N25" s="34">
        <f t="shared" si="3"/>
        <v>0</v>
      </c>
      <c r="O25" s="35">
        <f t="shared" si="4"/>
        <v>0</v>
      </c>
    </row>
    <row r="26" spans="1:15" s="36" customFormat="1" ht="154.5" customHeight="1" x14ac:dyDescent="0.2">
      <c r="A26" s="30">
        <v>7</v>
      </c>
      <c r="B26" s="39" t="s">
        <v>51</v>
      </c>
      <c r="C26" s="31"/>
      <c r="D26" s="38">
        <v>1</v>
      </c>
      <c r="E26" s="37" t="s">
        <v>44</v>
      </c>
      <c r="F26" s="32">
        <v>0</v>
      </c>
      <c r="G26" s="33">
        <v>0</v>
      </c>
      <c r="H26" s="34">
        <f t="shared" si="0"/>
        <v>0</v>
      </c>
      <c r="I26" s="33">
        <v>0</v>
      </c>
      <c r="J26" s="34">
        <f t="shared" si="1"/>
        <v>0</v>
      </c>
      <c r="K26" s="34">
        <f t="shared" si="5"/>
        <v>0</v>
      </c>
      <c r="L26" s="34">
        <f t="shared" si="6"/>
        <v>0</v>
      </c>
      <c r="M26" s="34">
        <f t="shared" si="2"/>
        <v>0</v>
      </c>
      <c r="N26" s="34">
        <f t="shared" si="3"/>
        <v>0</v>
      </c>
      <c r="O26" s="35">
        <f t="shared" si="4"/>
        <v>0</v>
      </c>
    </row>
    <row r="27" spans="1:15" s="36" customFormat="1" ht="104.25" customHeight="1" x14ac:dyDescent="0.2">
      <c r="A27" s="30">
        <v>8</v>
      </c>
      <c r="B27" s="39" t="s">
        <v>52</v>
      </c>
      <c r="C27" s="31"/>
      <c r="D27" s="38">
        <v>1</v>
      </c>
      <c r="E27" s="37" t="s">
        <v>44</v>
      </c>
      <c r="F27" s="32">
        <v>0</v>
      </c>
      <c r="G27" s="33">
        <v>0</v>
      </c>
      <c r="H27" s="34">
        <f t="shared" si="0"/>
        <v>0</v>
      </c>
      <c r="I27" s="33">
        <v>0</v>
      </c>
      <c r="J27" s="34">
        <f t="shared" si="1"/>
        <v>0</v>
      </c>
      <c r="K27" s="34">
        <f t="shared" si="5"/>
        <v>0</v>
      </c>
      <c r="L27" s="34">
        <f t="shared" si="6"/>
        <v>0</v>
      </c>
      <c r="M27" s="34">
        <f t="shared" si="2"/>
        <v>0</v>
      </c>
      <c r="N27" s="34">
        <f t="shared" si="3"/>
        <v>0</v>
      </c>
      <c r="O27" s="35">
        <f t="shared" si="4"/>
        <v>0</v>
      </c>
    </row>
    <row r="28" spans="1:15" s="20" customFormat="1" ht="27" customHeight="1" thickBot="1" x14ac:dyDescent="0.25">
      <c r="A28" s="30"/>
      <c r="B28" s="73"/>
      <c r="C28" s="73"/>
      <c r="D28" s="73"/>
      <c r="E28" s="73"/>
      <c r="F28" s="73"/>
      <c r="G28" s="73"/>
      <c r="H28" s="73"/>
      <c r="I28" s="73"/>
      <c r="J28" s="73"/>
      <c r="K28" s="73"/>
      <c r="L28" s="73"/>
      <c r="M28" s="74" t="s">
        <v>35</v>
      </c>
      <c r="N28" s="74"/>
      <c r="O28" s="25">
        <f>SUMIF(G:G,0%,L:L)</f>
        <v>0</v>
      </c>
    </row>
    <row r="29" spans="1:15" s="20" customFormat="1" ht="39" customHeight="1" thickBot="1" x14ac:dyDescent="0.25">
      <c r="A29" s="62" t="s">
        <v>24</v>
      </c>
      <c r="B29" s="63"/>
      <c r="C29" s="63"/>
      <c r="D29" s="63"/>
      <c r="E29" s="63"/>
      <c r="F29" s="63"/>
      <c r="G29" s="63"/>
      <c r="H29" s="63"/>
      <c r="I29" s="63"/>
      <c r="J29" s="63"/>
      <c r="K29" s="63"/>
      <c r="L29" s="63"/>
      <c r="M29" s="75" t="s">
        <v>10</v>
      </c>
      <c r="N29" s="75"/>
      <c r="O29" s="2">
        <f>SUMIF(G:G,5%,L:L)</f>
        <v>0</v>
      </c>
    </row>
    <row r="30" spans="1:15" s="20" customFormat="1" ht="30" customHeight="1" x14ac:dyDescent="0.2">
      <c r="A30" s="58" t="s">
        <v>43</v>
      </c>
      <c r="B30" s="59"/>
      <c r="C30" s="59"/>
      <c r="D30" s="59"/>
      <c r="E30" s="59"/>
      <c r="F30" s="59"/>
      <c r="G30" s="59"/>
      <c r="H30" s="59"/>
      <c r="I30" s="59"/>
      <c r="J30" s="59"/>
      <c r="K30" s="59"/>
      <c r="L30" s="60"/>
      <c r="M30" s="75" t="s">
        <v>11</v>
      </c>
      <c r="N30" s="75"/>
      <c r="O30" s="2">
        <f>SUMIF(G:G,19%,L:L)</f>
        <v>0</v>
      </c>
    </row>
    <row r="31" spans="1:15" s="20" customFormat="1" ht="30" customHeight="1" x14ac:dyDescent="0.2">
      <c r="A31" s="61"/>
      <c r="B31" s="61"/>
      <c r="C31" s="61"/>
      <c r="D31" s="61"/>
      <c r="E31" s="61"/>
      <c r="F31" s="61"/>
      <c r="G31" s="61"/>
      <c r="H31" s="61"/>
      <c r="I31" s="61"/>
      <c r="J31" s="61"/>
      <c r="K31" s="61"/>
      <c r="L31" s="61"/>
      <c r="M31" s="40" t="s">
        <v>7</v>
      </c>
      <c r="N31" s="41"/>
      <c r="O31" s="3">
        <f>SUM(O28:O30)</f>
        <v>0</v>
      </c>
    </row>
    <row r="32" spans="1:15" s="20" customFormat="1" ht="30" customHeight="1" x14ac:dyDescent="0.2">
      <c r="A32" s="61"/>
      <c r="B32" s="61"/>
      <c r="C32" s="61"/>
      <c r="D32" s="61"/>
      <c r="E32" s="61"/>
      <c r="F32" s="61"/>
      <c r="G32" s="61"/>
      <c r="H32" s="61"/>
      <c r="I32" s="61"/>
      <c r="J32" s="61"/>
      <c r="K32" s="61"/>
      <c r="L32" s="61"/>
      <c r="M32" s="76" t="s">
        <v>12</v>
      </c>
      <c r="N32" s="77"/>
      <c r="O32" s="4">
        <f>ROUND(O29*5%,0)</f>
        <v>0</v>
      </c>
    </row>
    <row r="33" spans="1:15" s="20" customFormat="1" ht="30" customHeight="1" x14ac:dyDescent="0.2">
      <c r="A33" s="61"/>
      <c r="B33" s="61"/>
      <c r="C33" s="61"/>
      <c r="D33" s="61"/>
      <c r="E33" s="61"/>
      <c r="F33" s="61"/>
      <c r="G33" s="61"/>
      <c r="H33" s="61"/>
      <c r="I33" s="61"/>
      <c r="J33" s="61"/>
      <c r="K33" s="61"/>
      <c r="L33" s="61"/>
      <c r="M33" s="76" t="s">
        <v>13</v>
      </c>
      <c r="N33" s="77"/>
      <c r="O33" s="2">
        <f>ROUND(O30*19%,0)</f>
        <v>0</v>
      </c>
    </row>
    <row r="34" spans="1:15" s="20" customFormat="1" ht="30" customHeight="1" x14ac:dyDescent="0.2">
      <c r="A34" s="61"/>
      <c r="B34" s="61"/>
      <c r="C34" s="61"/>
      <c r="D34" s="61"/>
      <c r="E34" s="61"/>
      <c r="F34" s="61"/>
      <c r="G34" s="61"/>
      <c r="H34" s="61"/>
      <c r="I34" s="61"/>
      <c r="J34" s="61"/>
      <c r="K34" s="61"/>
      <c r="L34" s="61"/>
      <c r="M34" s="40" t="s">
        <v>14</v>
      </c>
      <c r="N34" s="41"/>
      <c r="O34" s="3">
        <f>SUM(O32:O33)</f>
        <v>0</v>
      </c>
    </row>
    <row r="35" spans="1:15" s="20" customFormat="1" ht="30" customHeight="1" x14ac:dyDescent="0.2">
      <c r="A35" s="61"/>
      <c r="B35" s="61"/>
      <c r="C35" s="61"/>
      <c r="D35" s="61"/>
      <c r="E35" s="61"/>
      <c r="F35" s="61"/>
      <c r="G35" s="61"/>
      <c r="H35" s="61"/>
      <c r="I35" s="61"/>
      <c r="J35" s="61"/>
      <c r="K35" s="61"/>
      <c r="L35" s="61"/>
      <c r="M35" s="44" t="s">
        <v>33</v>
      </c>
      <c r="N35" s="45"/>
      <c r="O35" s="2">
        <f>SUMIF(I:I,8%,N:N)</f>
        <v>0</v>
      </c>
    </row>
    <row r="36" spans="1:15" s="20" customFormat="1" ht="50.25" customHeight="1" x14ac:dyDescent="0.2">
      <c r="A36" s="61"/>
      <c r="B36" s="61"/>
      <c r="C36" s="61"/>
      <c r="D36" s="61"/>
      <c r="E36" s="61"/>
      <c r="F36" s="61"/>
      <c r="G36" s="61"/>
      <c r="H36" s="61"/>
      <c r="I36" s="61"/>
      <c r="J36" s="61"/>
      <c r="K36" s="61"/>
      <c r="L36" s="61"/>
      <c r="M36" s="42" t="s">
        <v>32</v>
      </c>
      <c r="N36" s="43"/>
      <c r="O36" s="3">
        <f>SUM(O35)</f>
        <v>0</v>
      </c>
    </row>
    <row r="37" spans="1:15" s="20" customFormat="1" ht="173.25" customHeight="1" x14ac:dyDescent="0.2">
      <c r="A37" s="61"/>
      <c r="B37" s="61"/>
      <c r="C37" s="61"/>
      <c r="D37" s="61"/>
      <c r="E37" s="61"/>
      <c r="F37" s="61"/>
      <c r="G37" s="61"/>
      <c r="H37" s="61"/>
      <c r="I37" s="61"/>
      <c r="J37" s="61"/>
      <c r="K37" s="61"/>
      <c r="L37" s="61"/>
      <c r="M37" s="42" t="s">
        <v>15</v>
      </c>
      <c r="N37" s="43"/>
      <c r="O37" s="3">
        <f>+O31+O34+O36</f>
        <v>0</v>
      </c>
    </row>
    <row r="40" spans="1:15" x14ac:dyDescent="0.25">
      <c r="B40" s="24"/>
      <c r="C40" s="24"/>
    </row>
    <row r="41" spans="1:15" x14ac:dyDescent="0.25">
      <c r="B41" s="71"/>
      <c r="C41" s="71"/>
    </row>
    <row r="42" spans="1:15" ht="15.75" thickBot="1" x14ac:dyDescent="0.3">
      <c r="B42" s="72"/>
      <c r="C42" s="72"/>
    </row>
    <row r="43" spans="1:15" x14ac:dyDescent="0.25">
      <c r="B43" s="65" t="s">
        <v>20</v>
      </c>
      <c r="C43" s="65"/>
    </row>
    <row r="45" spans="1:15" x14ac:dyDescent="0.25">
      <c r="A45" s="21" t="s">
        <v>42</v>
      </c>
    </row>
  </sheetData>
  <sheetProtection selectLockedCells="1"/>
  <mergeCells count="30">
    <mergeCell ref="A30:L37"/>
    <mergeCell ref="A29:L29"/>
    <mergeCell ref="A10:B10"/>
    <mergeCell ref="B43:C43"/>
    <mergeCell ref="D14:G14"/>
    <mergeCell ref="D16:G16"/>
    <mergeCell ref="F10:G10"/>
    <mergeCell ref="L10:N10"/>
    <mergeCell ref="B41:C42"/>
    <mergeCell ref="B28:L28"/>
    <mergeCell ref="M28:N28"/>
    <mergeCell ref="M29:N29"/>
    <mergeCell ref="M30:N30"/>
    <mergeCell ref="M31:N31"/>
    <mergeCell ref="M32:N32"/>
    <mergeCell ref="M33:N33"/>
    <mergeCell ref="A2:A5"/>
    <mergeCell ref="D12:G12"/>
    <mergeCell ref="A12:B16"/>
    <mergeCell ref="B2:M2"/>
    <mergeCell ref="B3:M3"/>
    <mergeCell ref="B4:M5"/>
    <mergeCell ref="M34:N34"/>
    <mergeCell ref="M37:N37"/>
    <mergeCell ref="M35:N35"/>
    <mergeCell ref="M36:N36"/>
    <mergeCell ref="N2:O2"/>
    <mergeCell ref="N3:O3"/>
    <mergeCell ref="N4:O4"/>
    <mergeCell ref="N5:O5"/>
  </mergeCells>
  <dataValidations count="1">
    <dataValidation type="whole" allowBlank="1" showInputMessage="1" showErrorMessage="1" sqref="F20:F27"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G20:G27</xm:sqref>
        </x14:dataValidation>
        <x14:dataValidation type="list" allowBlank="1" showInputMessage="1" showErrorMessage="1" xr:uid="{00000000-0002-0000-0000-000002000000}">
          <x14:formula1>
            <xm:f>Hoja2!$F$7:$F$8</xm:f>
          </x14:formula1>
          <xm:sqref>I20:I27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22">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16" ma:contentTypeDescription="Create a new document." ma:contentTypeScope="" ma:versionID="7223225fcb6b595341b1204ba0e7c027">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5dad13a2294fe6671d75b892a34ebe82"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41d3764-7ecb-4939-976c-9e68ac8de53e" xsi:nil="true"/>
  </documentManagement>
</p:properties>
</file>

<file path=customXml/itemProps1.xml><?xml version="1.0" encoding="utf-8"?>
<ds:datastoreItem xmlns:ds="http://schemas.openxmlformats.org/officeDocument/2006/customXml" ds:itemID="{C9EBDC46-79EA-4495-A927-FADC5DAC9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schemas.microsoft.com/office/2006/documentManagement/types"/>
    <ds:schemaRef ds:uri="http://purl.org/dc/terms/"/>
    <ds:schemaRef ds:uri="b41d3764-7ecb-4939-976c-9e68ac8de53e"/>
    <ds:schemaRef ds:uri="http://www.w3.org/XML/1998/namespace"/>
    <ds:schemaRef ds:uri="http://schemas.microsoft.com/office/infopath/2007/PartnerControls"/>
    <ds:schemaRef ds:uri="http://purl.org/dc/dcmitype/"/>
    <ds:schemaRef ds:uri="91f923a0-6986-49c1-880a-004b6d780c1e"/>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2022-01-27T18:55:46Z</cp:lastPrinted>
  <dcterms:created xsi:type="dcterms:W3CDTF">2017-04-28T13:22:52Z</dcterms:created>
  <dcterms:modified xsi:type="dcterms:W3CDTF">2023-09-22T16:19:28Z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