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https://mailunicundiedu-my.sharepoint.com/personal/asesorjuridicocompras1_ucundinamarca_edu_co/Documents/GESTION CONTRACTUAL 2023/1. F-CD-268 obra laboratorio leche/PUBLICACION/"/>
    </mc:Choice>
  </mc:AlternateContent>
  <xr:revisionPtr revIDLastSave="15" documentId="13_ncr:1_{2CB55E00-0C77-471A-88D6-198F118CC016}" xr6:coauthVersionLast="47" xr6:coauthVersionMax="47" xr10:uidLastSave="{B499E076-D07E-4E51-89BE-94AA82F7BCE3}"/>
  <bookViews>
    <workbookView xWindow="-120" yWindow="-120" windowWidth="29040" windowHeight="15720" xr2:uid="{00000000-000D-0000-FFFF-FFFF00000000}"/>
  </bookViews>
  <sheets>
    <sheet name="Hoja1" sheetId="1" r:id="rId1"/>
    <sheet name="Hoja2" sheetId="2" state="hidden" r:id="rId2"/>
  </sheets>
  <definedNames>
    <definedName name="_xlnm.Print_Area" localSheetId="0">Hoja1!$A$1:$J$107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6" i="1" l="1"/>
  <c r="J89" i="1"/>
  <c r="J92" i="1"/>
  <c r="J87" i="1"/>
  <c r="J86" i="1"/>
  <c r="J90" i="1"/>
  <c r="J88" i="1"/>
  <c r="J85" i="1"/>
  <c r="J83" i="1"/>
  <c r="J81" i="1"/>
  <c r="J79" i="1"/>
  <c r="J78" i="1"/>
  <c r="J74" i="1"/>
  <c r="J75" i="1"/>
  <c r="J76" i="1"/>
  <c r="J73" i="1"/>
  <c r="J70" i="1"/>
  <c r="J69" i="1"/>
  <c r="J68" i="1"/>
  <c r="J67" i="1"/>
  <c r="J65" i="1"/>
  <c r="J93" i="1"/>
  <c r="J62" i="1"/>
  <c r="J61" i="1"/>
  <c r="J58" i="1"/>
  <c r="J57" i="1"/>
  <c r="J56" i="1"/>
  <c r="J55" i="1"/>
  <c r="J54" i="1"/>
  <c r="J53" i="1"/>
  <c r="J52" i="1"/>
  <c r="J51" i="1"/>
  <c r="J50" i="1"/>
  <c r="J49" i="1"/>
  <c r="J48" i="1"/>
  <c r="J71" i="1"/>
  <c r="J64" i="1"/>
  <c r="J32" i="1"/>
  <c r="J31" i="1"/>
  <c r="J27" i="1"/>
  <c r="J26" i="1"/>
  <c r="J25" i="1"/>
  <c r="J24" i="1"/>
  <c r="J23" i="1"/>
  <c r="J22" i="1"/>
  <c r="J21" i="1"/>
  <c r="J34" i="1"/>
  <c r="J30" i="1"/>
  <c r="J28" i="1"/>
  <c r="J20" i="1"/>
  <c r="J36" i="1"/>
  <c r="J37" i="1"/>
  <c r="J38" i="1"/>
  <c r="J39" i="1"/>
  <c r="J40" i="1"/>
  <c r="J41" i="1"/>
  <c r="J42" i="1"/>
  <c r="J43" i="1"/>
  <c r="J44" i="1"/>
  <c r="J45" i="1"/>
  <c r="J35" i="1"/>
  <c r="J47" i="1" l="1"/>
  <c r="J60" i="1"/>
  <c r="J94" i="1" l="1"/>
  <c r="J95" i="1" s="1"/>
  <c r="J96" i="1" l="1"/>
  <c r="J97" i="1"/>
  <c r="J99" i="1" s="1"/>
  <c r="J98" i="1" l="1"/>
  <c r="J100" i="1" s="1"/>
</calcChain>
</file>

<file path=xl/sharedStrings.xml><?xml version="1.0" encoding="utf-8"?>
<sst xmlns="http://schemas.openxmlformats.org/spreadsheetml/2006/main" count="174" uniqueCount="113">
  <si>
    <t>MACROPROCESO DE APOYO</t>
  </si>
  <si>
    <t>CÓDIGO: ABSr126</t>
  </si>
  <si>
    <t xml:space="preserve">PROCESO GESTIÓN BIENES Y SERVICIOS </t>
  </si>
  <si>
    <t>COTIZACIÓN PARA PROCESOS DE OBRA</t>
  </si>
  <si>
    <t>PÁGINA: 1 de 1</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</si>
  <si>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</si>
  <si>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</si>
  <si>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</si>
  <si>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</si>
  <si>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</si>
  <si>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</si>
  <si>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</si>
  <si>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</si>
  <si>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 xml:space="preserve">DESCRIPCIÓN - ESPECIFICACIONES TÉCNICAS </t>
  </si>
  <si>
    <t>UNIDAD DE MEDIDA</t>
  </si>
  <si>
    <t xml:space="preserve">CANTIDAD </t>
  </si>
  <si>
    <t>VALOR UNITARIO</t>
  </si>
  <si>
    <t>SUBTOTAL</t>
  </si>
  <si>
    <t>IMPREVISTOS</t>
  </si>
  <si>
    <t>UTILIDAD</t>
  </si>
  <si>
    <t>SUBTOTAL INCLUIDO A.I.U ANTES DE IVA</t>
  </si>
  <si>
    <t xml:space="preserve">IVA </t>
  </si>
  <si>
    <t>TOTAL OFERTA INCLUIDO IVA Y A.I.U.</t>
  </si>
  <si>
    <t xml:space="preserve">FIRMA REPRESENTANTE LEGAL Y/O PERSONA NATURAL </t>
  </si>
  <si>
    <t>IVA</t>
  </si>
  <si>
    <t>VERSIÓN: 2</t>
  </si>
  <si>
    <t>VIGENCIA: 2022-05-31</t>
  </si>
  <si>
    <t>METRO LINEAL</t>
  </si>
  <si>
    <t>METRO CUADRADO</t>
  </si>
  <si>
    <t>UNIDAD</t>
  </si>
  <si>
    <t>PRELIMINARES</t>
  </si>
  <si>
    <t>32.1-41</t>
  </si>
  <si>
    <t>32.1</t>
  </si>
  <si>
    <t xml:space="preserve">NOTA 1: Señor cotizante recuerde que este formato se encuentra formulado y no admite valores con decimales en los precios unitarios. 
NOTA 2: Los productos y servicios ofertados por la persona naturales NO RESPONSABLES DE IVA deberán marcar el porcentaje de IVA tarifa CERO (0). 
NOTA 3: La validez de la cotización no podrá ser Inferior 30 días.                                                                                                                                                                                                                                                                                       EL PROPONENTE junto con la cotización deberá presentar los análisis de precios unitarios (APU) de cada uno de los ítems contenidos en el formato “cotización para procesos de obra”, debe entregarse en el formato Excel, publicado en la solicitud de cotización directa, dentro de la Plantilla No. 1 Análisis de precios unitarios (APU). Se debe presentar diligenciado y firmado por el Representante Legal.
NOTA 4: Recuerde que la forma de pago se debe sujetar a las condiciones establecidas por la Universidad de Cundinamarca para el presente proceso. 
NOTA 5: Verifique el término de ejecución establecido en el ABSr097 y/o Invitación Pública y/o Privada. 
NOTA 6: 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INCUMPLIMIENTO. 
NOTA 7: Señor cotizante recuerde revisar el ABSr097 y/o Invitación Pública y/o Privada en su totalidad al momento de realizar la COTIZACIÓN PARA PROCESOS DE OBRA por la universidad de Cundinamarca.
NOTA 8: Señor cotizante, recuerde que debe adjuntar a la Cotización los Análisis de Precios Unitarios (APU), los cuales deberán estar acordes a la DESCRIPCIÓN - ESPECIFICACIONES TÉCNICAS solicitadas en la presente cotización. 
NOTA 9: Señor cotizante recuerde que es necesario que la Propuesta esté desagregada, especificando el costo unitario de cada ítem. 
NOTA 10: Señor cotizante recuerde que es necesario que el precio del costo directo debe ser igual a la sumatoria de los subtotales de los Ítems de la oferta. 
NOTA 11: Señor cotizante recuerde que el valor total de la oferta es la sumatoria del COSTO DIRECTO + AIU + IVA. 
NOTA 12: No se admiten precios unitarios diferentes para el mismo ítem en caso de encontrase repetidos. 
NOTA 13: El valor de la propuesta incluye todos los costos y gastos que implique la ejecución del contrato en las instalaciones de la Universidad.                                                       NOTA 14: EL PROPONENTE junto con la cotización deberá presentar los análisis de precios unitarios (APU) de cada uno de los ítems contenidos en el formato “cotización para procesos de obra”, debe entregarse en el formato Excel, publicado en la solicitud de cotización directa, dentro de la Plantilla No. 1 Análisis de precios unitarios (APU). Se debe presentar diligenciado y firmado por el Representante Legal.                                                                                                                                                                                            En el caso consorcios y de las uniones temporales deberá ser diligenciada por el Representante Legal del consorcio o unión temporal, cumpliendo con lo indicado en este numeral.
                                                                              </t>
  </si>
  <si>
    <t>ASEO Y VARIOS</t>
  </si>
  <si>
    <t>DEMOLICION MUROS</t>
  </si>
  <si>
    <t>DEMOLICIÓN GUARDESCOBA</t>
  </si>
  <si>
    <t>DESMONTE PUERTAS HOJA SENCILLA</t>
  </si>
  <si>
    <t>EXCAVACIÓN MANUAL PARA INSTALACIONES ANCHO 60C</t>
  </si>
  <si>
    <t>DESMONTE PUERTAS HOJA DOBLE</t>
  </si>
  <si>
    <t>DESMONTE DE VENTANAS</t>
  </si>
  <si>
    <t>DEMOLICIÓN ENCHAPE DE PISO</t>
  </si>
  <si>
    <t>DEMOLICIÓN LOSA CONTRAPISO CIRCULACIÓN EXTERIOR</t>
  </si>
  <si>
    <t>DESMONTE DE INSTALACIONES ELECTRICAS EXISTENTES</t>
  </si>
  <si>
    <t>MAMPOSTERIA</t>
  </si>
  <si>
    <t>SUMINISTRO E INSTALACION DE MURO DRYWALL CARA SENCILLA</t>
  </si>
  <si>
    <t>INSTALACIÓN HIDRÁULICAS Y DE GAS</t>
  </si>
  <si>
    <t>SUMINISTRO E INSTALACION DE PUNTO SANITARIO 2''</t>
  </si>
  <si>
    <t>SUMINISTRO E INSTALACION DE PUNTO HIDRÁULICO 3/4''</t>
  </si>
  <si>
    <t>SUMINISTRO E INSTALACION DE TUBERÍA PVC SANITARIA 2'' INCL. ACCESORIOS</t>
  </si>
  <si>
    <t>SUMINISTRO E INSTALACION DE TUBERÍA PVC SANITARIA 3'' INCL. ACCESORIOS</t>
  </si>
  <si>
    <t>SUMINISTRO E INSTALACION DE TUBERÍA PVC SANITARIA 4'' INCL. ACCESORIOS</t>
  </si>
  <si>
    <t>SUMINISTRO E INSTALACION DE TUBERÍA PVC VENTILACIÓN 2'' INCL. ACCESORIOS</t>
  </si>
  <si>
    <t>SUMINISTRO E INSTALACION DE TUBERÍA PVC PRESIÓN 3/4'' INCL. ACCESORIOS</t>
  </si>
  <si>
    <t>SUMINISTRO E INSTALACION DE TUBERÍA PVC PRESIÓN 1/2'' INCL. ACCESORIOS</t>
  </si>
  <si>
    <t>SUMINISTRO E INSTALACION DE REGISTRO PESADO RED WHITE 3/4'</t>
  </si>
  <si>
    <t>SUMINISTRO E INSTALACION DE REGISTRO VÁLVULA BOLA PVC 3/4''</t>
  </si>
  <si>
    <t>SUMINISTRO E INSTALACION DE CAJA INSPECCIÓN SANITARIA 80CM X 80CM X 80CM</t>
  </si>
  <si>
    <t>INSTALACIÓN ELÉCTRICA, TELEFÓNICA Y COMUNICACIONES</t>
  </si>
  <si>
    <t>PAÑETES</t>
  </si>
  <si>
    <t>PISOS</t>
  </si>
  <si>
    <t>SUMINISTRO E INSTALACIÓN  DE CABLE DE COBRE 12 AWG, 600 V - THHN/THWN, NEGRO Y BLANCO</t>
  </si>
  <si>
    <t>SUMINISTRO E INSTALACIÓN  DE CABLE DE COBRE DESNUDO 12 AWG, 600 V</t>
  </si>
  <si>
    <t>SUMINISTRO E INSTALACION DE TUBERÍA EMT 3/4" DESCOLGAR</t>
  </si>
  <si>
    <t>SUMINISTRO E INSTALACION DE TABLERO BIFASICO DE 20</t>
  </si>
  <si>
    <t>SUMINISTRO E INSTALACION DE INTERRUPTOR ENCHUFABLE 1X20A</t>
  </si>
  <si>
    <t>SUMINISTRO E INSTALACION DE INTERRUPTOR ENCHUFABLE 2X20A</t>
  </si>
  <si>
    <t>SALIDA LUMINARIA EN TECHO EMT 3/4"</t>
  </si>
  <si>
    <t>SUMINISTRO E INSTALACIÓN DE LUMINARIA DE EMPOTRAR EN TECHO 40W 30X30 CM</t>
  </si>
  <si>
    <t>SALIDA INTERRUPTOR SENCILLO PVC 3/4"</t>
  </si>
  <si>
    <t>SALIDA TOMA CORRIENTE MONÓFASICA DOBLE 2P+T</t>
  </si>
  <si>
    <t>SALIDA TOMA CORRIENTE MONÓFASICA DOBLE 2P+T GFCI</t>
  </si>
  <si>
    <t>SALIDA TOMA CORRIENTE BIFÁSICA 2F+T, PATA TRABADA</t>
  </si>
  <si>
    <t>PAÑETE 2CM PARA VANO SELLADO</t>
  </si>
  <si>
    <t>ESTUCO PARA VANO SELLADO</t>
  </si>
  <si>
    <t>RESANE DE MUROS</t>
  </si>
  <si>
    <t xml:space="preserve">METRO </t>
  </si>
  <si>
    <t>ALISTADO DE NIVELACIÓN PISOS LABORATORIO</t>
  </si>
  <si>
    <t>AFINADO CON MÁSTICO</t>
  </si>
  <si>
    <t>SUMINISTRO E INSTALACION DE MEDIACAÑA PVC</t>
  </si>
  <si>
    <t>PISO EPÓXICO PARA LABORATORIO</t>
  </si>
  <si>
    <t>SUMINISTRO E INSTALACION DE ENCHAPE DE PISO 20,5X20,5</t>
  </si>
  <si>
    <t>SUMINISTRO E INSTALACION DE GUARDAESCOBAS EN PASILLO Y VESTIERES 10CM x 33.8CM BLANCO</t>
  </si>
  <si>
    <t>LOSA DE CIRCULACIÓN E=0,08M</t>
  </si>
  <si>
    <t>RAMPA ANCHO = 1,30M</t>
  </si>
  <si>
    <t>SUMINISTRO E INSTALACION DE PUERTA DE ALUMINIO CON MARCO Y CHAPA DE SEGURIDAD  2,20 x 1,00 CON VENTANA EN VIDRIO PARA ENTREGA DE MUESTRAS 0,50X0,50</t>
  </si>
  <si>
    <t>SUMINISTRO E INSTALACION DE PUERTA DE ACCESO A LABORATORIO DESDE OFICINA DE INGRESO  2,20 x 1,00</t>
  </si>
  <si>
    <t>ADECUACIÓN VENTANA EXISTENTE PARA COMPUERTA DE ENTREGA DE MUESTRAS  0,50X0,50 LABORATORIO CALIDAD DE LECHE</t>
  </si>
  <si>
    <t>ENCHAPES</t>
  </si>
  <si>
    <t>APARATOS SANITARIOS</t>
  </si>
  <si>
    <t>CIELORRASO</t>
  </si>
  <si>
    <t>PINTURA</t>
  </si>
  <si>
    <t>MESÓN EN CONCRETO CON SUPERFICIE ENCHAPADA EN GRANITO Y CON VANO PARA POCETA</t>
  </si>
  <si>
    <t>SUMINISTRO E INSTALACION DE POCETA ACERO INOXIDABLE CON GRIFERÍA CUELLO CISNE MONOCONTROL CON MEZCLADOR</t>
  </si>
  <si>
    <t>SUMINISTRO E INSTALACION DE CIELORRASO DRYWALL 1/2''</t>
  </si>
  <si>
    <t>ASEO (RETIRO DE ESCOMBROS A BOTADERO CERTIFICADO Y CON DISPOSICIÓN FINAL DE MATERIALES)</t>
  </si>
  <si>
    <t>TRASIEGO</t>
  </si>
  <si>
    <t>SUMINISTRO E INSTALACION DE PINTURA ESMALTE ACRÍLICA PARA MARCOS DE VENTANERÍA EXISTENTE</t>
  </si>
  <si>
    <t>SUMINISTRO E INSTALACION DE PINTURA VINILICA CIELORRASO</t>
  </si>
  <si>
    <t>SUMINISTRO E INSTALACION DE PINTURA VINILICA MUROS VESTIER</t>
  </si>
  <si>
    <t>SUMINISTRO E INSTALACION DE PINTURA VINILICA (VANO SELLADO CARA EXTERIOR DE PASILLO)</t>
  </si>
  <si>
    <t>SUMINISTRO E INSTALACION DE PINTURA EPÓXICA DE MUROS</t>
  </si>
  <si>
    <t>GLOBAL</t>
  </si>
  <si>
    <t>SUMINISTRO E INSTALACION DE MURO DRYWALL DOBLE CARA 12CM</t>
  </si>
  <si>
    <t>SUMINISTRO E INSTALACION DE MEDIDOR SUMINISTRO AGUA POTABLE</t>
  </si>
  <si>
    <t>SUMINISTRO E INSTALACION DE MAMPOSTERÍA LADRILLO PRENSADO LIVIANO PARA FACHADA</t>
  </si>
  <si>
    <t>SUMINISTRO E INSTALACION DE VENTANA 3 FIJOS 2,78 X 1,50 3+3 LAMINADO</t>
  </si>
  <si>
    <t>SUMINISTRO E INSTALACION DE MESÓN ACERO INOXIDABLE 120 X 60 CON POCETA, CON GRIFERÍA SENCILLA 8'' Y SOPORTES PIE DE AMIGO</t>
  </si>
  <si>
    <t>SUMINISTRO E INSTALACION DE PINTURA EPÓXICA DE CIELO</t>
  </si>
  <si>
    <t>VIAJE</t>
  </si>
  <si>
    <t>CARPINTERÍA METÁLICA  Y VENTANERÍA</t>
  </si>
  <si>
    <t>COSTO DIRECTO</t>
  </si>
  <si>
    <t xml:space="preserve">ADMINISTRACION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</si>
</sst>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quot;$&quot;* #,##0.00_-;\-&quot;$&quot;* #,##0.00_-;_-&quot;$&quot;* &quot;-&quot;??_-;_-@_-"/>
    <numFmt numFmtId="165" formatCode="0.0"/>
  </numFmts>
  <fonts count="17"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b/>
      <sz val="10"/>
      <name val="Arial"/>
      <family val="2"/>
    </font>
    <font>
      <sz val="11"/>
      <color theme="0" tint="-0.34998626667073579"/>
      <name val="Arial"/>
      <family val="2"/>
    </font>
    <font>
      <b/>
      <sz val="11"/>
      <name val="Arial"/>
      <family val="2"/>
    </font>
    <font>
      <b/>
      <sz val="10"/>
      <color rgb="FF000000"/>
      <name val="Arial"/>
      <family val="2"/>
    </font>
    <font>
      <sz val="8"/>
      <name val="Calibri"/>
      <family val="2"/>
      <scheme val="minor"/>
    </font>
    <font>
      <sz val="11"/>
      <name val="Calibri"/>
      <family val="2"/>
      <scheme val="minor"/>
    </font>
    <font>
      <sz val="11"/>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0.249977111117893"/>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rgb="FF000000"/>
      </right>
      <top style="thin">
        <color indexed="64"/>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style="thin">
        <color rgb="FF000000"/>
      </bottom>
      <diagonal/>
    </border>
    <border>
      <left style="thin">
        <color rgb="FF000000"/>
      </left>
      <right style="thin">
        <color indexed="64"/>
      </right>
      <top style="thin">
        <color indexed="64"/>
      </top>
      <bottom style="thin">
        <color rgb="FF000000"/>
      </bottom>
      <diagonal/>
    </border>
    <border>
      <left/>
      <right style="thin">
        <color indexed="64"/>
      </right>
      <top style="thin">
        <color rgb="FF000000"/>
      </top>
      <bottom style="thin">
        <color indexed="64"/>
      </bottom>
      <diagonal/>
    </border>
    <border>
      <left/>
      <right style="thin">
        <color indexed="64"/>
      </right>
      <top style="thin">
        <color rgb="FF000000"/>
      </top>
      <bottom style="thin">
        <color rgb="FF000000"/>
      </bottom>
      <diagonal/>
    </border>
  </borders>
  <cellStyleXfs count="1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9" fillId="0" borderId="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111">
    <xf numFmtId="0" fontId="0" fillId="0" borderId="0" xfId="0"/>
    <xf numFmtId="9" fontId="0" fillId="0" borderId="0" xfId="1" applyFont="1"/>
    <xf numFmtId="0" fontId="0" fillId="0" borderId="0" xfId="0" applyAlignment="1">
      <alignment vertical="center"/>
    </xf>
    <xf numFmtId="9" fontId="0" fillId="0" borderId="1" xfId="1" applyFont="1" applyBorder="1"/>
    <xf numFmtId="0" fontId="1" fillId="2" borderId="1" xfId="0" applyFont="1" applyFill="1" applyBorder="1" applyAlignment="1" applyProtection="1">
      <alignment horizontal="center" vertical="center" wrapText="1"/>
      <protection locked="0"/>
    </xf>
    <xf numFmtId="9" fontId="6" fillId="0" borderId="1" xfId="1" applyFont="1" applyBorder="1" applyAlignment="1" applyProtection="1">
      <alignment horizontal="center" vertical="center" wrapText="1"/>
      <protection locked="0"/>
    </xf>
    <xf numFmtId="9" fontId="6" fillId="0" borderId="1" xfId="1" applyFont="1" applyBorder="1" applyAlignment="1" applyProtection="1">
      <alignment horizontal="center" vertical="center"/>
      <protection locked="0"/>
    </xf>
    <xf numFmtId="0" fontId="1" fillId="2" borderId="0" xfId="0" applyFont="1" applyFill="1" applyProtection="1">
      <protection locked="0"/>
    </xf>
    <xf numFmtId="0" fontId="1" fillId="2" borderId="0" xfId="0" applyFont="1" applyFill="1" applyAlignment="1" applyProtection="1">
      <alignment horizontal="center" vertical="center"/>
      <protection locked="0"/>
    </xf>
    <xf numFmtId="0" fontId="1" fillId="2" borderId="0" xfId="0" applyFont="1" applyFill="1" applyAlignment="1" applyProtection="1">
      <alignment vertical="center"/>
      <protection locked="0"/>
    </xf>
    <xf numFmtId="0" fontId="0" fillId="2" borderId="0" xfId="0" applyFill="1" applyProtection="1">
      <protection locked="0"/>
    </xf>
    <xf numFmtId="0" fontId="0" fillId="2" borderId="0" xfId="0" applyFill="1" applyAlignment="1" applyProtection="1">
      <alignment horizontal="center" vertical="center"/>
      <protection locked="0"/>
    </xf>
    <xf numFmtId="0" fontId="0" fillId="2" borderId="0" xfId="0" applyFill="1" applyAlignment="1" applyProtection="1">
      <alignment vertical="center"/>
      <protection locked="0"/>
    </xf>
    <xf numFmtId="0" fontId="3" fillId="0" borderId="0" xfId="0" applyFont="1" applyAlignment="1" applyProtection="1">
      <alignment vertical="center"/>
      <protection locked="0"/>
    </xf>
    <xf numFmtId="0" fontId="9" fillId="0" borderId="1" xfId="0" applyFont="1" applyBorder="1" applyAlignment="1" applyProtection="1">
      <alignment horizontal="center" vertical="center" wrapText="1"/>
      <protection hidden="1"/>
    </xf>
    <xf numFmtId="43" fontId="0" fillId="2" borderId="0" xfId="0" applyNumberFormat="1" applyFill="1" applyProtection="1">
      <protection locked="0"/>
    </xf>
    <xf numFmtId="0" fontId="1" fillId="2" borderId="0" xfId="0" applyFont="1" applyFill="1" applyAlignment="1" applyProtection="1">
      <alignment horizontal="center"/>
      <protection locked="0"/>
    </xf>
    <xf numFmtId="0" fontId="3" fillId="2" borderId="0" xfId="0" applyFont="1" applyFill="1" applyProtection="1">
      <protection locked="0"/>
    </xf>
    <xf numFmtId="0" fontId="3" fillId="2"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6" fillId="2" borderId="0" xfId="0" applyFont="1" applyFill="1" applyAlignment="1" applyProtection="1">
      <alignment horizontal="center" vertical="center"/>
      <protection locked="0"/>
    </xf>
    <xf numFmtId="0" fontId="8" fillId="2" borderId="0" xfId="0" applyFont="1" applyFill="1" applyAlignment="1" applyProtection="1">
      <alignment horizontal="left"/>
      <protection locked="0"/>
    </xf>
    <xf numFmtId="0" fontId="1" fillId="2" borderId="0" xfId="0" applyFont="1" applyFill="1" applyAlignment="1" applyProtection="1">
      <alignment horizontal="left"/>
      <protection locked="0"/>
    </xf>
    <xf numFmtId="0" fontId="3" fillId="2" borderId="0" xfId="0" applyFont="1" applyFill="1" applyAlignment="1" applyProtection="1">
      <alignment horizontal="center" vertical="center"/>
      <protection locked="0"/>
    </xf>
    <xf numFmtId="0" fontId="1" fillId="2" borderId="0" xfId="0" applyFont="1" applyFill="1" applyAlignment="1" applyProtection="1">
      <alignment horizontal="center" vertical="center" wrapText="1"/>
      <protection locked="0"/>
    </xf>
    <xf numFmtId="0" fontId="0" fillId="2" borderId="0" xfId="0" applyFill="1" applyAlignment="1" applyProtection="1">
      <alignment vertical="center" wrapText="1"/>
      <protection locked="0"/>
    </xf>
    <xf numFmtId="0" fontId="8" fillId="2" borderId="1" xfId="0" applyFont="1" applyFill="1" applyBorder="1" applyAlignment="1" applyProtection="1">
      <alignment horizontal="center" vertical="center" wrapText="1"/>
      <protection hidden="1"/>
    </xf>
    <xf numFmtId="0" fontId="8" fillId="2" borderId="1" xfId="0" applyFont="1" applyFill="1" applyBorder="1" applyAlignment="1" applyProtection="1">
      <alignment horizontal="center" vertical="center"/>
      <protection hidden="1"/>
    </xf>
    <xf numFmtId="43" fontId="7" fillId="3" borderId="1" xfId="3" applyFont="1" applyFill="1" applyBorder="1" applyAlignment="1" applyProtection="1">
      <alignment horizontal="center" vertical="center" wrapText="1"/>
      <protection hidden="1"/>
    </xf>
    <xf numFmtId="0" fontId="1" fillId="0" borderId="13" xfId="0" applyFont="1" applyBorder="1" applyAlignment="1" applyProtection="1">
      <alignment horizontal="center" vertical="center" wrapText="1"/>
      <protection hidden="1"/>
    </xf>
    <xf numFmtId="0" fontId="13" fillId="4" borderId="1" xfId="0" applyFont="1" applyFill="1" applyBorder="1" applyAlignment="1" applyProtection="1">
      <alignment horizontal="center" vertical="center" wrapText="1"/>
      <protection hidden="1"/>
    </xf>
    <xf numFmtId="43" fontId="3" fillId="0" borderId="1" xfId="3" applyFont="1" applyFill="1" applyBorder="1" applyAlignment="1" applyProtection="1">
      <alignment vertical="center" wrapText="1"/>
      <protection hidden="1"/>
    </xf>
    <xf numFmtId="164" fontId="6" fillId="0" borderId="1" xfId="4" applyNumberFormat="1" applyFont="1" applyBorder="1" applyAlignment="1" applyProtection="1">
      <alignment horizontal="center" vertical="center"/>
      <protection hidden="1"/>
    </xf>
    <xf numFmtId="164" fontId="6" fillId="0" borderId="1" xfId="4" applyNumberFormat="1" applyFont="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0" fontId="7" fillId="3"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2" fontId="1" fillId="0" borderId="13" xfId="0" applyNumberFormat="1" applyFont="1" applyBorder="1" applyAlignment="1" applyProtection="1">
      <alignment horizontal="center" vertical="center" wrapText="1"/>
      <protection hidden="1"/>
    </xf>
    <xf numFmtId="0" fontId="1" fillId="2" borderId="0" xfId="0" applyFont="1" applyFill="1" applyProtection="1">
      <protection hidden="1"/>
    </xf>
    <xf numFmtId="0" fontId="10" fillId="4" borderId="1" xfId="0" applyFont="1" applyFill="1" applyBorder="1" applyAlignment="1" applyProtection="1">
      <alignment horizontal="center" vertical="center" wrapText="1"/>
      <protection hidden="1"/>
    </xf>
    <xf numFmtId="0" fontId="8" fillId="2" borderId="6" xfId="0" applyFont="1" applyFill="1" applyBorder="1" applyProtection="1">
      <protection hidden="1"/>
    </xf>
    <xf numFmtId="0" fontId="1" fillId="0" borderId="14" xfId="0" applyFont="1" applyBorder="1" applyAlignment="1" applyProtection="1">
      <alignment horizontal="center" vertical="center" wrapText="1"/>
      <protection hidden="1"/>
    </xf>
    <xf numFmtId="2" fontId="9" fillId="0" borderId="1" xfId="0" applyNumberFormat="1" applyFont="1" applyBorder="1" applyAlignment="1" applyProtection="1">
      <alignment horizontal="center" vertical="center" wrapText="1"/>
      <protection hidden="1"/>
    </xf>
    <xf numFmtId="165" fontId="1" fillId="0" borderId="13" xfId="0" applyNumberFormat="1" applyFont="1" applyBorder="1" applyAlignment="1" applyProtection="1">
      <alignment horizontal="center" vertical="center" wrapText="1"/>
      <protection hidden="1"/>
    </xf>
    <xf numFmtId="0" fontId="16" fillId="0" borderId="13" xfId="0" applyFont="1" applyBorder="1" applyAlignment="1" applyProtection="1">
      <alignment horizontal="center" vertical="center" wrapText="1"/>
      <protection hidden="1"/>
    </xf>
    <xf numFmtId="0" fontId="16" fillId="0" borderId="14" xfId="0" applyFont="1" applyBorder="1" applyAlignment="1" applyProtection="1">
      <alignment horizontal="center" vertical="center" wrapText="1"/>
      <protection hidden="1"/>
    </xf>
    <xf numFmtId="0" fontId="0" fillId="2" borderId="0" xfId="0" applyFill="1" applyProtection="1">
      <protection hidden="1"/>
    </xf>
    <xf numFmtId="2" fontId="1" fillId="0" borderId="1" xfId="0" applyNumberFormat="1" applyFont="1" applyBorder="1" applyAlignment="1" applyProtection="1">
      <alignment horizontal="center" vertical="center" wrapText="1"/>
      <protection hidden="1"/>
    </xf>
    <xf numFmtId="2" fontId="0" fillId="2" borderId="28" xfId="0" applyNumberFormat="1" applyFill="1" applyBorder="1" applyAlignment="1" applyProtection="1">
      <alignment horizontal="center" vertical="center" wrapText="1"/>
      <protection hidden="1"/>
    </xf>
    <xf numFmtId="2" fontId="1" fillId="0" borderId="27" xfId="0" applyNumberFormat="1" applyFont="1" applyBorder="1" applyAlignment="1" applyProtection="1">
      <alignment horizontal="center" vertical="center" wrapText="1"/>
      <protection hidden="1"/>
    </xf>
    <xf numFmtId="0" fontId="0" fillId="0" borderId="1" xfId="0" applyBorder="1" applyAlignment="1" applyProtection="1">
      <alignment horizontal="center" vertical="center"/>
      <protection hidden="1"/>
    </xf>
    <xf numFmtId="0" fontId="15" fillId="0" borderId="1" xfId="0" applyFont="1" applyBorder="1" applyAlignment="1" applyProtection="1">
      <alignment horizontal="center" vertical="center"/>
      <protection hidden="1"/>
    </xf>
    <xf numFmtId="0" fontId="1" fillId="4" borderId="23" xfId="0" applyFont="1" applyFill="1" applyBorder="1" applyAlignment="1" applyProtection="1">
      <alignment vertical="center" wrapText="1"/>
      <protection hidden="1"/>
    </xf>
    <xf numFmtId="0" fontId="1" fillId="4" borderId="0" xfId="0" applyFont="1" applyFill="1" applyAlignment="1" applyProtection="1">
      <alignment vertical="center" wrapText="1"/>
      <protection hidden="1"/>
    </xf>
    <xf numFmtId="0" fontId="1" fillId="4" borderId="9" xfId="0" applyFont="1" applyFill="1" applyBorder="1" applyAlignment="1" applyProtection="1">
      <alignment vertical="center" wrapText="1"/>
      <protection hidden="1"/>
    </xf>
    <xf numFmtId="43" fontId="6" fillId="0" borderId="1" xfId="3" applyFont="1" applyFill="1" applyBorder="1" applyAlignment="1" applyProtection="1">
      <alignment vertical="center" wrapText="1"/>
      <protection hidden="1"/>
    </xf>
    <xf numFmtId="0" fontId="10" fillId="0" borderId="8" xfId="0" applyFont="1" applyBorder="1" applyAlignment="1" applyProtection="1">
      <alignment horizontal="center" vertical="center" wrapText="1"/>
      <protection hidden="1"/>
    </xf>
    <xf numFmtId="0" fontId="10" fillId="0" borderId="0" xfId="0" applyFont="1" applyAlignment="1" applyProtection="1">
      <alignment horizontal="center" vertical="center" wrapText="1"/>
      <protection hidden="1"/>
    </xf>
    <xf numFmtId="0" fontId="10" fillId="0" borderId="9" xfId="0" applyFont="1" applyBorder="1" applyAlignment="1" applyProtection="1">
      <alignment horizontal="center" vertical="center" wrapText="1"/>
      <protection hidden="1"/>
    </xf>
    <xf numFmtId="0" fontId="10" fillId="0" borderId="10" xfId="0" applyFont="1" applyBorder="1" applyAlignment="1" applyProtection="1">
      <alignment horizontal="center" vertical="center" wrapText="1"/>
      <protection hidden="1"/>
    </xf>
    <xf numFmtId="0" fontId="10" fillId="0" borderId="11" xfId="0" applyFont="1" applyBorder="1" applyAlignment="1" applyProtection="1">
      <alignment horizontal="center" vertical="center" wrapText="1"/>
      <protection hidden="1"/>
    </xf>
    <xf numFmtId="0" fontId="10" fillId="0" borderId="12" xfId="0" applyFont="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9" fillId="0" borderId="1" xfId="3" applyFont="1" applyFill="1" applyBorder="1" applyAlignment="1" applyProtection="1">
      <alignment horizontal="center" vertical="center" wrapText="1"/>
      <protection locked="0"/>
    </xf>
    <xf numFmtId="0" fontId="1" fillId="0" borderId="16" xfId="0" applyFont="1" applyBorder="1" applyAlignment="1" applyProtection="1">
      <alignment horizontal="left" vertical="center" wrapText="1"/>
      <protection hidden="1"/>
    </xf>
    <xf numFmtId="0" fontId="1" fillId="0" borderId="17" xfId="0" applyFont="1" applyBorder="1" applyAlignment="1" applyProtection="1">
      <alignment horizontal="left" vertical="center" wrapText="1"/>
      <protection hidden="1"/>
    </xf>
    <xf numFmtId="0" fontId="1" fillId="0" borderId="22" xfId="0" applyFont="1" applyBorder="1" applyAlignment="1" applyProtection="1">
      <alignment horizontal="left" vertical="center" wrapText="1"/>
      <protection hidden="1"/>
    </xf>
    <xf numFmtId="0" fontId="12" fillId="4" borderId="16" xfId="0" applyFont="1" applyFill="1" applyBorder="1" applyAlignment="1" applyProtection="1">
      <alignment horizontal="center" vertical="center" wrapText="1"/>
      <protection hidden="1"/>
    </xf>
    <xf numFmtId="0" fontId="12" fillId="4" borderId="17" xfId="0" applyFont="1" applyFill="1" applyBorder="1" applyAlignment="1" applyProtection="1">
      <alignment horizontal="center" vertical="center" wrapText="1"/>
      <protection hidden="1"/>
    </xf>
    <xf numFmtId="0" fontId="12" fillId="4" borderId="22" xfId="0" applyFont="1" applyFill="1" applyBorder="1" applyAlignment="1" applyProtection="1">
      <alignment horizontal="center" vertical="center" wrapText="1"/>
      <protection hidden="1"/>
    </xf>
    <xf numFmtId="0" fontId="16" fillId="0" borderId="16" xfId="0" applyFont="1" applyBorder="1" applyAlignment="1" applyProtection="1">
      <alignment horizontal="left" vertical="center" wrapText="1"/>
      <protection hidden="1"/>
    </xf>
    <xf numFmtId="0" fontId="16" fillId="0" borderId="17" xfId="0" applyFont="1" applyBorder="1" applyAlignment="1" applyProtection="1">
      <alignment horizontal="left" vertical="center" wrapText="1"/>
      <protection hidden="1"/>
    </xf>
    <xf numFmtId="0" fontId="16" fillId="0" borderId="22" xfId="0" applyFont="1" applyBorder="1" applyAlignment="1" applyProtection="1">
      <alignment horizontal="left" vertical="center" wrapText="1"/>
      <protection hidden="1"/>
    </xf>
    <xf numFmtId="0" fontId="1" fillId="0" borderId="14" xfId="0" applyFont="1" applyBorder="1" applyAlignment="1" applyProtection="1">
      <alignment horizontal="left" vertical="center" wrapText="1"/>
      <protection hidden="1"/>
    </xf>
    <xf numFmtId="0" fontId="1" fillId="0" borderId="15" xfId="0" applyFont="1" applyBorder="1" applyAlignment="1" applyProtection="1">
      <alignment horizontal="left" vertical="center" wrapText="1"/>
      <protection hidden="1"/>
    </xf>
    <xf numFmtId="0" fontId="1" fillId="0" borderId="21" xfId="0" applyFont="1" applyBorder="1" applyAlignment="1" applyProtection="1">
      <alignment horizontal="left" vertical="center" wrapText="1"/>
      <protection hidden="1"/>
    </xf>
    <xf numFmtId="0" fontId="1" fillId="2" borderId="7" xfId="0" applyFont="1" applyFill="1" applyBorder="1" applyAlignment="1" applyProtection="1">
      <alignment horizontal="center"/>
      <protection hidden="1"/>
    </xf>
    <xf numFmtId="43" fontId="7" fillId="3" borderId="1" xfId="3" applyFont="1" applyFill="1" applyBorder="1" applyAlignment="1" applyProtection="1">
      <alignment horizontal="center" vertical="center" wrapText="1"/>
      <protection hidden="1"/>
    </xf>
    <xf numFmtId="0" fontId="7" fillId="4" borderId="18" xfId="0" applyFont="1" applyFill="1" applyBorder="1" applyAlignment="1" applyProtection="1">
      <alignment horizontal="center" vertical="center" wrapText="1"/>
      <protection hidden="1"/>
    </xf>
    <xf numFmtId="0" fontId="7" fillId="4" borderId="19" xfId="0" applyFont="1" applyFill="1" applyBorder="1" applyAlignment="1" applyProtection="1">
      <alignment horizontal="center" vertical="center" wrapText="1"/>
      <protection hidden="1"/>
    </xf>
    <xf numFmtId="0" fontId="7" fillId="4" borderId="20" xfId="0" applyFont="1" applyFill="1" applyBorder="1" applyAlignment="1" applyProtection="1">
      <alignment horizontal="center" vertical="center" wrapText="1"/>
      <protection hidden="1"/>
    </xf>
    <xf numFmtId="0" fontId="7" fillId="3" borderId="1" xfId="0" applyFont="1" applyFill="1" applyBorder="1" applyAlignment="1" applyProtection="1">
      <alignment horizontal="center" vertical="center" wrapText="1"/>
      <protection hidden="1"/>
    </xf>
    <xf numFmtId="0" fontId="1" fillId="0" borderId="24" xfId="0" applyFont="1" applyBorder="1" applyAlignment="1" applyProtection="1">
      <alignment horizontal="left" vertical="center" wrapText="1"/>
      <protection hidden="1"/>
    </xf>
    <xf numFmtId="0" fontId="1" fillId="0" borderId="25" xfId="0" applyFont="1" applyBorder="1" applyAlignment="1" applyProtection="1">
      <alignment horizontal="left" vertical="center" wrapText="1"/>
      <protection hidden="1"/>
    </xf>
    <xf numFmtId="0" fontId="1" fillId="0" borderId="26" xfId="0" applyFont="1" applyBorder="1" applyAlignment="1" applyProtection="1">
      <alignment horizontal="left" vertical="center" wrapText="1"/>
      <protection hidden="1"/>
    </xf>
    <xf numFmtId="0" fontId="1" fillId="0" borderId="30" xfId="0" applyFont="1" applyBorder="1" applyAlignment="1" applyProtection="1">
      <alignment horizontal="left" vertical="center" wrapText="1"/>
      <protection hidden="1"/>
    </xf>
    <xf numFmtId="0" fontId="1" fillId="0" borderId="14" xfId="0" applyFont="1" applyBorder="1" applyAlignment="1" applyProtection="1">
      <alignment vertical="center" wrapText="1"/>
      <protection hidden="1"/>
    </xf>
    <xf numFmtId="0" fontId="1" fillId="0" borderId="15" xfId="0" applyFont="1" applyBorder="1" applyAlignment="1" applyProtection="1">
      <alignment vertical="center" wrapText="1"/>
      <protection hidden="1"/>
    </xf>
    <xf numFmtId="0" fontId="1" fillId="0" borderId="21" xfId="0" applyFont="1" applyBorder="1" applyAlignment="1" applyProtection="1">
      <alignment vertical="center" wrapText="1"/>
      <protection hidden="1"/>
    </xf>
    <xf numFmtId="0" fontId="12" fillId="4" borderId="3" xfId="0" applyFont="1" applyFill="1" applyBorder="1" applyAlignment="1" applyProtection="1">
      <alignment horizontal="center" vertical="center" wrapText="1"/>
      <protection hidden="1"/>
    </xf>
    <xf numFmtId="0" fontId="12" fillId="4" borderId="4" xfId="0" applyFont="1" applyFill="1" applyBorder="1" applyAlignment="1" applyProtection="1">
      <alignment horizontal="center" vertical="center" wrapText="1"/>
      <protection hidden="1"/>
    </xf>
    <xf numFmtId="0" fontId="12" fillId="4" borderId="5" xfId="0" applyFont="1" applyFill="1" applyBorder="1" applyAlignment="1" applyProtection="1">
      <alignment horizontal="center" vertical="center" wrapText="1"/>
      <protection hidden="1"/>
    </xf>
    <xf numFmtId="0" fontId="1" fillId="0" borderId="16" xfId="0" applyFont="1" applyBorder="1" applyAlignment="1" applyProtection="1">
      <alignment horizontal="center" vertical="center" wrapText="1"/>
      <protection hidden="1"/>
    </xf>
    <xf numFmtId="0" fontId="1" fillId="0" borderId="17" xfId="0" applyFont="1" applyBorder="1" applyAlignment="1" applyProtection="1">
      <alignment horizontal="center" vertical="center" wrapText="1"/>
      <protection hidden="1"/>
    </xf>
    <xf numFmtId="0" fontId="1" fillId="0" borderId="22" xfId="0" applyFont="1" applyBorder="1" applyAlignment="1" applyProtection="1">
      <alignment horizontal="center" vertical="center" wrapText="1"/>
      <protection hidden="1"/>
    </xf>
    <xf numFmtId="0" fontId="1" fillId="0" borderId="29" xfId="0" applyFont="1" applyBorder="1" applyAlignment="1" applyProtection="1">
      <alignment horizontal="left" vertical="center" wrapText="1"/>
      <protection hidden="1"/>
    </xf>
    <xf numFmtId="0" fontId="16" fillId="0" borderId="14" xfId="0" applyFont="1" applyBorder="1" applyAlignment="1" applyProtection="1">
      <alignment horizontal="left" vertical="center" wrapText="1"/>
      <protection hidden="1"/>
    </xf>
    <xf numFmtId="0" fontId="16" fillId="0" borderId="15" xfId="0" applyFont="1" applyBorder="1" applyAlignment="1" applyProtection="1">
      <alignment horizontal="left" vertical="center" wrapText="1"/>
      <protection hidden="1"/>
    </xf>
    <xf numFmtId="0" fontId="16" fillId="0" borderId="21" xfId="0" applyFont="1" applyBorder="1" applyAlignment="1" applyProtection="1">
      <alignment horizontal="left" vertical="center" wrapText="1"/>
      <protection hidden="1"/>
    </xf>
    <xf numFmtId="0" fontId="2" fillId="0" borderId="2" xfId="0" applyFont="1" applyBorder="1" applyAlignment="1" applyProtection="1">
      <alignment vertical="top" wrapText="1"/>
      <protection hidden="1"/>
    </xf>
    <xf numFmtId="0" fontId="4" fillId="0" borderId="1" xfId="0" applyFont="1" applyBorder="1" applyAlignment="1" applyProtection="1">
      <alignment horizontal="center" vertical="center" wrapText="1"/>
      <protection hidden="1"/>
    </xf>
    <xf numFmtId="0" fontId="1" fillId="2" borderId="1" xfId="0" applyFont="1" applyFill="1" applyBorder="1" applyAlignment="1" applyProtection="1">
      <alignment horizontal="left" vertical="center"/>
      <protection locked="0"/>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0" fontId="0" fillId="0" borderId="1" xfId="0" applyBorder="1" applyAlignment="1">
      <alignment horizontal="center" vertical="center"/>
    </xf>
    <xf numFmtId="0" fontId="0" fillId="2" borderId="0" xfId="0" applyFill="1" applyAlignment="1" applyProtection="1">
      <alignment vertical="center" wrapText="1"/>
      <protection hidden="1"/>
    </xf>
  </cellXfs>
  <cellStyles count="17">
    <cellStyle name="Millares" xfId="4" builtinId="3"/>
    <cellStyle name="Millares [0] 2" xfId="2" xr:uid="{00000000-0005-0000-0000-000001000000}"/>
    <cellStyle name="Millares [0] 2 2" xfId="9" xr:uid="{00000000-0005-0000-0000-000002000000}"/>
    <cellStyle name="Millares [0] 2 3" xfId="6" xr:uid="{00000000-0005-0000-0000-000003000000}"/>
    <cellStyle name="Millares 2" xfId="3" xr:uid="{00000000-0005-0000-0000-000004000000}"/>
    <cellStyle name="Millares 2 2" xfId="10" xr:uid="{00000000-0005-0000-0000-000005000000}"/>
    <cellStyle name="Millares 2 3" xfId="7" xr:uid="{00000000-0005-0000-0000-000006000000}"/>
    <cellStyle name="Millares 3" xfId="11" xr:uid="{00000000-0005-0000-0000-000007000000}"/>
    <cellStyle name="Millares 4" xfId="8" xr:uid="{00000000-0005-0000-0000-000008000000}"/>
    <cellStyle name="Millares 5" xfId="12" xr:uid="{00000000-0005-0000-0000-000009000000}"/>
    <cellStyle name="Millares 6" xfId="15" xr:uid="{00000000-0005-0000-0000-00000A000000}"/>
    <cellStyle name="Millares 7" xfId="16" xr:uid="{00000000-0005-0000-0000-00000B000000}"/>
    <cellStyle name="Millares 8" xfId="14" xr:uid="{00000000-0005-0000-0000-00000C000000}"/>
    <cellStyle name="Millares 9" xfId="13" xr:uid="{00000000-0005-0000-0000-00000D000000}"/>
    <cellStyle name="Normal" xfId="0" builtinId="0"/>
    <cellStyle name="Normal 2" xfId="5" xr:uid="{00000000-0005-0000-0000-00000F00000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71838</xdr:colOff>
      <xdr:row>1</xdr:row>
      <xdr:rowOff>38210</xdr:rowOff>
    </xdr:from>
    <xdr:to>
      <xdr:col>0</xdr:col>
      <xdr:colOff>477914</xdr:colOff>
      <xdr:row>5</xdr:row>
      <xdr:rowOff>20667</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1838" y="228710"/>
          <a:ext cx="406076"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1"/>
  <sheetViews>
    <sheetView tabSelected="1" topLeftCell="A29" zoomScale="80" zoomScaleNormal="80" zoomScaleSheetLayoutView="80" workbookViewId="0">
      <selection activeCell="N37" sqref="N37"/>
    </sheetView>
  </sheetViews>
  <sheetFormatPr baseColWidth="10" defaultColWidth="11.42578125" defaultRowHeight="15" x14ac:dyDescent="0.25"/>
  <cols>
    <col min="1" max="1" width="11" style="7" customWidth="1"/>
    <col min="2" max="2" width="47.85546875" style="7" customWidth="1"/>
    <col min="3" max="3" width="17" style="7" customWidth="1"/>
    <col min="4" max="4" width="15.5703125" style="7" customWidth="1"/>
    <col min="5" max="5" width="3.140625" style="7" customWidth="1"/>
    <col min="6" max="6" width="23.42578125" style="8" customWidth="1"/>
    <col min="7" max="7" width="24" style="9" customWidth="1"/>
    <col min="8" max="8" width="22.5703125" style="7" customWidth="1"/>
    <col min="9" max="9" width="10.7109375" style="10" customWidth="1"/>
    <col min="10" max="10" width="37.140625" style="10" customWidth="1"/>
    <col min="11" max="16384" width="11.42578125" style="10"/>
  </cols>
  <sheetData>
    <row r="1" spans="1:11" x14ac:dyDescent="0.25">
      <c r="E1" s="16"/>
    </row>
    <row r="2" spans="1:11" x14ac:dyDescent="0.25">
      <c r="A2" s="102"/>
      <c r="B2" s="103" t="s">
        <v>0</v>
      </c>
      <c r="C2" s="103"/>
      <c r="D2" s="103"/>
      <c r="E2" s="103"/>
      <c r="F2" s="103"/>
      <c r="G2" s="103"/>
      <c r="H2" s="103"/>
      <c r="I2" s="103"/>
      <c r="J2" s="38" t="s">
        <v>1</v>
      </c>
    </row>
    <row r="3" spans="1:11" x14ac:dyDescent="0.25">
      <c r="A3" s="102"/>
      <c r="B3" s="103" t="s">
        <v>2</v>
      </c>
      <c r="C3" s="103"/>
      <c r="D3" s="103"/>
      <c r="E3" s="103"/>
      <c r="F3" s="103"/>
      <c r="G3" s="103"/>
      <c r="H3" s="103"/>
      <c r="I3" s="103"/>
      <c r="J3" s="38" t="s">
        <v>25</v>
      </c>
    </row>
    <row r="4" spans="1:11" x14ac:dyDescent="0.25">
      <c r="A4" s="102"/>
      <c r="B4" s="103" t="s">
        <v>3</v>
      </c>
      <c r="C4" s="103"/>
      <c r="D4" s="103"/>
      <c r="E4" s="103"/>
      <c r="F4" s="103"/>
      <c r="G4" s="103"/>
      <c r="H4" s="103"/>
      <c r="I4" s="103"/>
      <c r="J4" s="38" t="s">
        <v>26</v>
      </c>
    </row>
    <row r="5" spans="1:11" x14ac:dyDescent="0.25">
      <c r="A5" s="102"/>
      <c r="B5" s="103"/>
      <c r="C5" s="103"/>
      <c r="D5" s="103"/>
      <c r="E5" s="103"/>
      <c r="F5" s="103"/>
      <c r="G5" s="103"/>
      <c r="H5" s="103"/>
      <c r="I5" s="103"/>
      <c r="J5" s="38" t="s">
        <v>4</v>
      </c>
    </row>
    <row r="7" spans="1:11" x14ac:dyDescent="0.25">
      <c r="A7" s="17" t="s">
        <v>32</v>
      </c>
    </row>
    <row r="8" spans="1:11" x14ac:dyDescent="0.25">
      <c r="A8" s="17"/>
      <c r="B8" s="40"/>
    </row>
    <row r="9" spans="1:11" ht="54.6" customHeight="1" x14ac:dyDescent="0.25">
      <c r="A9" s="104" t="s">
        <v>5</v>
      </c>
      <c r="B9" s="104"/>
      <c r="C9" s="18"/>
      <c r="D9" s="27" t="s">
        <v>6</v>
      </c>
      <c r="E9" s="105"/>
      <c r="F9" s="106"/>
      <c r="H9" s="26" t="s">
        <v>7</v>
      </c>
      <c r="I9" s="107"/>
      <c r="J9" s="108"/>
    </row>
    <row r="10" spans="1:11" x14ac:dyDescent="0.25">
      <c r="A10" s="18"/>
      <c r="B10" s="18"/>
      <c r="C10" s="18"/>
      <c r="E10" s="19"/>
      <c r="F10" s="20"/>
      <c r="I10" s="21"/>
      <c r="J10" s="22"/>
    </row>
    <row r="11" spans="1:11" ht="25.9" customHeight="1" x14ac:dyDescent="0.25">
      <c r="A11" s="84" t="s">
        <v>8</v>
      </c>
      <c r="B11" s="84"/>
      <c r="C11" s="23"/>
      <c r="D11" s="84" t="s">
        <v>9</v>
      </c>
      <c r="E11" s="84"/>
      <c r="F11" s="84"/>
      <c r="G11" s="4"/>
      <c r="H11" s="24"/>
      <c r="I11" s="21"/>
      <c r="J11" s="22"/>
    </row>
    <row r="12" spans="1:11" x14ac:dyDescent="0.25">
      <c r="A12" s="84"/>
      <c r="B12" s="84"/>
      <c r="C12" s="23"/>
      <c r="D12" s="22"/>
      <c r="E12" s="19"/>
      <c r="F12" s="20"/>
      <c r="I12" s="21"/>
      <c r="J12" s="22"/>
    </row>
    <row r="13" spans="1:11" ht="30" customHeight="1" x14ac:dyDescent="0.25">
      <c r="A13" s="84"/>
      <c r="B13" s="84"/>
      <c r="C13" s="23"/>
      <c r="D13" s="84" t="s">
        <v>10</v>
      </c>
      <c r="E13" s="84"/>
      <c r="F13" s="84"/>
      <c r="G13" s="4"/>
      <c r="H13" s="24"/>
      <c r="I13" s="21"/>
      <c r="J13" s="22"/>
      <c r="K13" s="48"/>
    </row>
    <row r="14" spans="1:11" x14ac:dyDescent="0.25">
      <c r="A14" s="84"/>
      <c r="B14" s="84"/>
      <c r="C14" s="23"/>
      <c r="E14" s="19"/>
      <c r="F14" s="20"/>
      <c r="I14" s="21"/>
      <c r="J14" s="22"/>
    </row>
    <row r="15" spans="1:11" ht="24.6" customHeight="1" x14ac:dyDescent="0.25">
      <c r="A15" s="84"/>
      <c r="B15" s="84"/>
      <c r="C15" s="23"/>
      <c r="D15" s="84" t="s">
        <v>11</v>
      </c>
      <c r="E15" s="84"/>
      <c r="F15" s="84"/>
      <c r="G15" s="4"/>
      <c r="H15" s="24"/>
      <c r="I15" s="21"/>
      <c r="J15" s="22"/>
    </row>
    <row r="16" spans="1:11" x14ac:dyDescent="0.25">
      <c r="A16" s="18"/>
      <c r="B16" s="18"/>
      <c r="C16" s="18"/>
      <c r="E16" s="19"/>
      <c r="F16" s="20"/>
      <c r="I16" s="21"/>
      <c r="J16" s="22"/>
    </row>
    <row r="18" spans="1:14" s="12" customFormat="1" ht="40.15" customHeight="1" x14ac:dyDescent="0.25">
      <c r="A18" s="37" t="s">
        <v>12</v>
      </c>
      <c r="B18" s="84" t="s">
        <v>13</v>
      </c>
      <c r="C18" s="84"/>
      <c r="D18" s="84"/>
      <c r="E18" s="84"/>
      <c r="F18" s="37" t="s">
        <v>14</v>
      </c>
      <c r="G18" s="37" t="s">
        <v>15</v>
      </c>
      <c r="H18" s="80" t="s">
        <v>16</v>
      </c>
      <c r="I18" s="80"/>
      <c r="J18" s="28" t="s">
        <v>17</v>
      </c>
    </row>
    <row r="19" spans="1:14" s="12" customFormat="1" ht="25.5" customHeight="1" x14ac:dyDescent="0.25">
      <c r="A19" s="41">
        <v>1</v>
      </c>
      <c r="B19" s="92" t="s">
        <v>30</v>
      </c>
      <c r="C19" s="93"/>
      <c r="D19" s="93"/>
      <c r="E19" s="94"/>
      <c r="F19" s="81"/>
      <c r="G19" s="82"/>
      <c r="H19" s="82"/>
      <c r="I19" s="82"/>
      <c r="J19" s="83"/>
    </row>
    <row r="20" spans="1:14" s="25" customFormat="1" ht="30" customHeight="1" x14ac:dyDescent="0.25">
      <c r="A20" s="14">
        <v>1.1000000000000001</v>
      </c>
      <c r="B20" s="76" t="s">
        <v>35</v>
      </c>
      <c r="C20" s="77"/>
      <c r="D20" s="77"/>
      <c r="E20" s="78"/>
      <c r="F20" s="43" t="s">
        <v>28</v>
      </c>
      <c r="G20" s="39">
        <v>1.85</v>
      </c>
      <c r="H20" s="66">
        <v>0</v>
      </c>
      <c r="I20" s="66"/>
      <c r="J20" s="31">
        <f>ROUND(G20*H20,0)</f>
        <v>0</v>
      </c>
      <c r="N20" s="110"/>
    </row>
    <row r="21" spans="1:14" s="25" customFormat="1" ht="30" customHeight="1" x14ac:dyDescent="0.25">
      <c r="A21" s="14">
        <v>1.2</v>
      </c>
      <c r="B21" s="76" t="s">
        <v>36</v>
      </c>
      <c r="C21" s="77"/>
      <c r="D21" s="77"/>
      <c r="E21" s="78"/>
      <c r="F21" s="43" t="s">
        <v>27</v>
      </c>
      <c r="G21" s="39">
        <v>44</v>
      </c>
      <c r="H21" s="66">
        <v>0</v>
      </c>
      <c r="I21" s="66"/>
      <c r="J21" s="31">
        <f t="shared" ref="J21:J27" si="0">ROUND(G21*H21,0)</f>
        <v>0</v>
      </c>
    </row>
    <row r="22" spans="1:14" s="25" customFormat="1" ht="30" customHeight="1" x14ac:dyDescent="0.25">
      <c r="A22" s="14">
        <v>1.3</v>
      </c>
      <c r="B22" s="76" t="s">
        <v>37</v>
      </c>
      <c r="C22" s="77"/>
      <c r="D22" s="77"/>
      <c r="E22" s="78"/>
      <c r="F22" s="43" t="s">
        <v>29</v>
      </c>
      <c r="G22" s="39">
        <v>1</v>
      </c>
      <c r="H22" s="66">
        <v>0</v>
      </c>
      <c r="I22" s="66"/>
      <c r="J22" s="31">
        <f t="shared" si="0"/>
        <v>0</v>
      </c>
    </row>
    <row r="23" spans="1:14" s="25" customFormat="1" ht="30" customHeight="1" x14ac:dyDescent="0.25">
      <c r="A23" s="14">
        <v>1.4</v>
      </c>
      <c r="B23" s="76" t="s">
        <v>39</v>
      </c>
      <c r="C23" s="77"/>
      <c r="D23" s="77"/>
      <c r="E23" s="78"/>
      <c r="F23" s="43" t="s">
        <v>29</v>
      </c>
      <c r="G23" s="39">
        <v>1</v>
      </c>
      <c r="H23" s="66">
        <v>0</v>
      </c>
      <c r="I23" s="66"/>
      <c r="J23" s="31">
        <f t="shared" si="0"/>
        <v>0</v>
      </c>
    </row>
    <row r="24" spans="1:14" s="25" customFormat="1" ht="30" customHeight="1" x14ac:dyDescent="0.25">
      <c r="A24" s="14">
        <v>1.5</v>
      </c>
      <c r="B24" s="76" t="s">
        <v>40</v>
      </c>
      <c r="C24" s="77"/>
      <c r="D24" s="77"/>
      <c r="E24" s="78"/>
      <c r="F24" s="43" t="s">
        <v>29</v>
      </c>
      <c r="G24" s="39">
        <v>3</v>
      </c>
      <c r="H24" s="66">
        <v>0</v>
      </c>
      <c r="I24" s="66"/>
      <c r="J24" s="31">
        <f t="shared" si="0"/>
        <v>0</v>
      </c>
    </row>
    <row r="25" spans="1:14" s="25" customFormat="1" ht="30" customHeight="1" x14ac:dyDescent="0.25">
      <c r="A25" s="14">
        <v>1.6</v>
      </c>
      <c r="B25" s="76" t="s">
        <v>41</v>
      </c>
      <c r="C25" s="77"/>
      <c r="D25" s="77"/>
      <c r="E25" s="78"/>
      <c r="F25" s="43" t="s">
        <v>28</v>
      </c>
      <c r="G25" s="39">
        <v>67.42</v>
      </c>
      <c r="H25" s="66">
        <v>0</v>
      </c>
      <c r="I25" s="66"/>
      <c r="J25" s="31">
        <f t="shared" si="0"/>
        <v>0</v>
      </c>
    </row>
    <row r="26" spans="1:14" s="25" customFormat="1" ht="30" customHeight="1" x14ac:dyDescent="0.25">
      <c r="A26" s="14">
        <v>1.7</v>
      </c>
      <c r="B26" s="76" t="s">
        <v>42</v>
      </c>
      <c r="C26" s="77"/>
      <c r="D26" s="77"/>
      <c r="E26" s="78"/>
      <c r="F26" s="43" t="s">
        <v>28</v>
      </c>
      <c r="G26" s="39">
        <v>45</v>
      </c>
      <c r="H26" s="66">
        <v>0</v>
      </c>
      <c r="I26" s="66"/>
      <c r="J26" s="31">
        <f t="shared" si="0"/>
        <v>0</v>
      </c>
    </row>
    <row r="27" spans="1:14" s="25" customFormat="1" ht="30" customHeight="1" x14ac:dyDescent="0.25">
      <c r="A27" s="14">
        <v>1.8</v>
      </c>
      <c r="B27" s="76" t="s">
        <v>43</v>
      </c>
      <c r="C27" s="77"/>
      <c r="D27" s="77"/>
      <c r="E27" s="78"/>
      <c r="F27" s="47" t="s">
        <v>102</v>
      </c>
      <c r="G27" s="39">
        <v>1</v>
      </c>
      <c r="H27" s="66">
        <v>0</v>
      </c>
      <c r="I27" s="66"/>
      <c r="J27" s="31">
        <f t="shared" si="0"/>
        <v>0</v>
      </c>
    </row>
    <row r="28" spans="1:14" s="25" customFormat="1" ht="30" customHeight="1" x14ac:dyDescent="0.25">
      <c r="A28" s="14">
        <v>1.9</v>
      </c>
      <c r="B28" s="85" t="s">
        <v>38</v>
      </c>
      <c r="C28" s="86"/>
      <c r="D28" s="86"/>
      <c r="E28" s="87"/>
      <c r="F28" s="43" t="s">
        <v>27</v>
      </c>
      <c r="G28" s="39">
        <v>73.5</v>
      </c>
      <c r="H28" s="66">
        <v>0</v>
      </c>
      <c r="I28" s="66"/>
      <c r="J28" s="31">
        <f>ROUND(G28*H28,0)</f>
        <v>0</v>
      </c>
    </row>
    <row r="29" spans="1:14" s="25" customFormat="1" ht="15" customHeight="1" x14ac:dyDescent="0.25">
      <c r="A29" s="30">
        <v>2</v>
      </c>
      <c r="B29" s="70" t="s">
        <v>44</v>
      </c>
      <c r="C29" s="71"/>
      <c r="D29" s="71"/>
      <c r="E29" s="72"/>
      <c r="F29" s="54"/>
      <c r="G29" s="55"/>
      <c r="H29" s="55"/>
      <c r="I29" s="55"/>
      <c r="J29" s="56"/>
    </row>
    <row r="30" spans="1:14" s="25" customFormat="1" ht="37.9" customHeight="1" x14ac:dyDescent="0.25">
      <c r="A30" s="14">
        <v>2.1</v>
      </c>
      <c r="B30" s="67" t="s">
        <v>103</v>
      </c>
      <c r="C30" s="68"/>
      <c r="D30" s="68"/>
      <c r="E30" s="88"/>
      <c r="F30" s="43" t="s">
        <v>28</v>
      </c>
      <c r="G30" s="49">
        <v>5.78</v>
      </c>
      <c r="H30" s="66">
        <v>0</v>
      </c>
      <c r="I30" s="66"/>
      <c r="J30" s="31">
        <f>ROUND(G30*H30,0)</f>
        <v>0</v>
      </c>
    </row>
    <row r="31" spans="1:14" s="25" customFormat="1" ht="37.9" customHeight="1" x14ac:dyDescent="0.25">
      <c r="A31" s="14">
        <v>2.2000000000000002</v>
      </c>
      <c r="B31" s="85" t="s">
        <v>45</v>
      </c>
      <c r="C31" s="86"/>
      <c r="D31" s="86"/>
      <c r="E31" s="98"/>
      <c r="F31" s="43" t="s">
        <v>28</v>
      </c>
      <c r="G31" s="49">
        <v>19</v>
      </c>
      <c r="H31" s="66">
        <v>0</v>
      </c>
      <c r="I31" s="66"/>
      <c r="J31" s="31">
        <f t="shared" ref="J31:J32" si="1">ROUND(G31*H31,0)</f>
        <v>0</v>
      </c>
    </row>
    <row r="32" spans="1:14" s="25" customFormat="1" ht="37.9" customHeight="1" x14ac:dyDescent="0.25">
      <c r="A32" s="14">
        <v>2.2999999999999998</v>
      </c>
      <c r="B32" s="99" t="s">
        <v>105</v>
      </c>
      <c r="C32" s="100"/>
      <c r="D32" s="100"/>
      <c r="E32" s="101"/>
      <c r="F32" s="43" t="s">
        <v>28</v>
      </c>
      <c r="G32" s="49">
        <v>6.45</v>
      </c>
      <c r="H32" s="66">
        <v>0</v>
      </c>
      <c r="I32" s="66"/>
      <c r="J32" s="31">
        <f t="shared" si="1"/>
        <v>0</v>
      </c>
    </row>
    <row r="33" spans="1:10" s="25" customFormat="1" ht="15" customHeight="1" x14ac:dyDescent="0.25">
      <c r="A33" s="30">
        <v>3</v>
      </c>
      <c r="B33" s="70" t="s">
        <v>46</v>
      </c>
      <c r="C33" s="71"/>
      <c r="D33" s="71"/>
      <c r="E33" s="72"/>
      <c r="F33" s="54"/>
      <c r="G33" s="55"/>
      <c r="H33" s="55"/>
      <c r="I33" s="55"/>
      <c r="J33" s="56"/>
    </row>
    <row r="34" spans="1:10" s="25" customFormat="1" ht="66" customHeight="1" x14ac:dyDescent="0.25">
      <c r="A34" s="14">
        <v>3.1</v>
      </c>
      <c r="B34" s="89" t="s">
        <v>47</v>
      </c>
      <c r="C34" s="90"/>
      <c r="D34" s="90"/>
      <c r="E34" s="91"/>
      <c r="F34" s="29" t="s">
        <v>29</v>
      </c>
      <c r="G34" s="50">
        <v>4</v>
      </c>
      <c r="H34" s="66">
        <v>0</v>
      </c>
      <c r="I34" s="66"/>
      <c r="J34" s="31">
        <f>ROUND(G34*H34,0)</f>
        <v>0</v>
      </c>
    </row>
    <row r="35" spans="1:10" s="25" customFormat="1" ht="66" customHeight="1" x14ac:dyDescent="0.25">
      <c r="A35" s="14">
        <v>3.2</v>
      </c>
      <c r="B35" s="67" t="s">
        <v>48</v>
      </c>
      <c r="C35" s="68"/>
      <c r="D35" s="68"/>
      <c r="E35" s="69"/>
      <c r="F35" s="29" t="s">
        <v>29</v>
      </c>
      <c r="G35" s="51">
        <v>4</v>
      </c>
      <c r="H35" s="66">
        <v>0</v>
      </c>
      <c r="I35" s="66"/>
      <c r="J35" s="31">
        <f>ROUND(G35*H35,0)</f>
        <v>0</v>
      </c>
    </row>
    <row r="36" spans="1:10" s="25" customFormat="1" ht="66" customHeight="1" x14ac:dyDescent="0.25">
      <c r="A36" s="14">
        <v>3.3</v>
      </c>
      <c r="B36" s="95" t="s">
        <v>49</v>
      </c>
      <c r="C36" s="96"/>
      <c r="D36" s="96"/>
      <c r="E36" s="97"/>
      <c r="F36" s="29" t="s">
        <v>27</v>
      </c>
      <c r="G36" s="51">
        <v>26</v>
      </c>
      <c r="H36" s="66">
        <v>0</v>
      </c>
      <c r="I36" s="66"/>
      <c r="J36" s="31">
        <f t="shared" ref="J36:J45" si="2">ROUND(G36*H36,0)</f>
        <v>0</v>
      </c>
    </row>
    <row r="37" spans="1:10" s="25" customFormat="1" ht="66" customHeight="1" x14ac:dyDescent="0.25">
      <c r="A37" s="14">
        <v>3.4</v>
      </c>
      <c r="B37" s="95" t="s">
        <v>50</v>
      </c>
      <c r="C37" s="96"/>
      <c r="D37" s="96"/>
      <c r="E37" s="97"/>
      <c r="F37" s="29" t="s">
        <v>27</v>
      </c>
      <c r="G37" s="51">
        <v>1.5</v>
      </c>
      <c r="H37" s="66">
        <v>0</v>
      </c>
      <c r="I37" s="66"/>
      <c r="J37" s="31">
        <f t="shared" si="2"/>
        <v>0</v>
      </c>
    </row>
    <row r="38" spans="1:10" s="25" customFormat="1" ht="66" customHeight="1" x14ac:dyDescent="0.25">
      <c r="A38" s="14">
        <v>3.5</v>
      </c>
      <c r="B38" s="95" t="s">
        <v>51</v>
      </c>
      <c r="C38" s="96"/>
      <c r="D38" s="96"/>
      <c r="E38" s="97"/>
      <c r="F38" s="29" t="s">
        <v>27</v>
      </c>
      <c r="G38" s="51">
        <v>46</v>
      </c>
      <c r="H38" s="66">
        <v>0</v>
      </c>
      <c r="I38" s="66"/>
      <c r="J38" s="31">
        <f t="shared" si="2"/>
        <v>0</v>
      </c>
    </row>
    <row r="39" spans="1:10" s="25" customFormat="1" ht="66" customHeight="1" x14ac:dyDescent="0.25">
      <c r="A39" s="14">
        <v>3.6</v>
      </c>
      <c r="B39" s="67" t="s">
        <v>52</v>
      </c>
      <c r="C39" s="68"/>
      <c r="D39" s="68"/>
      <c r="E39" s="69"/>
      <c r="F39" s="29" t="s">
        <v>27</v>
      </c>
      <c r="G39" s="51">
        <v>26.76</v>
      </c>
      <c r="H39" s="66">
        <v>0</v>
      </c>
      <c r="I39" s="66"/>
      <c r="J39" s="31">
        <f t="shared" si="2"/>
        <v>0</v>
      </c>
    </row>
    <row r="40" spans="1:10" s="25" customFormat="1" ht="66" customHeight="1" x14ac:dyDescent="0.25">
      <c r="A40" s="14">
        <v>3.7</v>
      </c>
      <c r="B40" s="67" t="s">
        <v>53</v>
      </c>
      <c r="C40" s="68"/>
      <c r="D40" s="68"/>
      <c r="E40" s="69"/>
      <c r="F40" s="29" t="s">
        <v>27</v>
      </c>
      <c r="G40" s="51">
        <v>25.8</v>
      </c>
      <c r="H40" s="66">
        <v>0</v>
      </c>
      <c r="I40" s="66"/>
      <c r="J40" s="31">
        <f t="shared" si="2"/>
        <v>0</v>
      </c>
    </row>
    <row r="41" spans="1:10" s="25" customFormat="1" ht="66" customHeight="1" x14ac:dyDescent="0.25">
      <c r="A41" s="14">
        <v>3.8</v>
      </c>
      <c r="B41" s="67" t="s">
        <v>54</v>
      </c>
      <c r="C41" s="68"/>
      <c r="D41" s="68"/>
      <c r="E41" s="69"/>
      <c r="F41" s="29" t="s">
        <v>27</v>
      </c>
      <c r="G41" s="51">
        <v>8</v>
      </c>
      <c r="H41" s="66">
        <v>0</v>
      </c>
      <c r="I41" s="66"/>
      <c r="J41" s="31">
        <f t="shared" si="2"/>
        <v>0</v>
      </c>
    </row>
    <row r="42" spans="1:10" s="25" customFormat="1" ht="66" customHeight="1" x14ac:dyDescent="0.25">
      <c r="A42" s="14">
        <v>3.9</v>
      </c>
      <c r="B42" s="67" t="s">
        <v>55</v>
      </c>
      <c r="C42" s="68"/>
      <c r="D42" s="68"/>
      <c r="E42" s="69"/>
      <c r="F42" s="29" t="s">
        <v>29</v>
      </c>
      <c r="G42" s="51">
        <v>1</v>
      </c>
      <c r="H42" s="66">
        <v>0</v>
      </c>
      <c r="I42" s="66"/>
      <c r="J42" s="31">
        <f t="shared" si="2"/>
        <v>0</v>
      </c>
    </row>
    <row r="43" spans="1:10" s="25" customFormat="1" ht="90.75" customHeight="1" x14ac:dyDescent="0.25">
      <c r="A43" s="44">
        <v>3.1</v>
      </c>
      <c r="B43" s="67" t="s">
        <v>56</v>
      </c>
      <c r="C43" s="68"/>
      <c r="D43" s="68"/>
      <c r="E43" s="69"/>
      <c r="F43" s="29" t="s">
        <v>29</v>
      </c>
      <c r="G43" s="51">
        <v>3</v>
      </c>
      <c r="H43" s="66">
        <v>0</v>
      </c>
      <c r="I43" s="66"/>
      <c r="J43" s="31">
        <f t="shared" si="2"/>
        <v>0</v>
      </c>
    </row>
    <row r="44" spans="1:10" s="25" customFormat="1" ht="85.5" customHeight="1" x14ac:dyDescent="0.25">
      <c r="A44" s="14">
        <v>3.11</v>
      </c>
      <c r="B44" s="67" t="s">
        <v>57</v>
      </c>
      <c r="C44" s="68"/>
      <c r="D44" s="68"/>
      <c r="E44" s="69"/>
      <c r="F44" s="29" t="s">
        <v>29</v>
      </c>
      <c r="G44" s="51">
        <v>1</v>
      </c>
      <c r="H44" s="66">
        <v>0</v>
      </c>
      <c r="I44" s="66"/>
      <c r="J44" s="31">
        <f t="shared" si="2"/>
        <v>0</v>
      </c>
    </row>
    <row r="45" spans="1:10" s="25" customFormat="1" ht="66" customHeight="1" x14ac:dyDescent="0.25">
      <c r="A45" s="14">
        <v>3.12</v>
      </c>
      <c r="B45" s="67" t="s">
        <v>104</v>
      </c>
      <c r="C45" s="68"/>
      <c r="D45" s="68"/>
      <c r="E45" s="69"/>
      <c r="F45" s="29" t="s">
        <v>29</v>
      </c>
      <c r="G45" s="51">
        <v>1</v>
      </c>
      <c r="H45" s="66">
        <v>0</v>
      </c>
      <c r="I45" s="66"/>
      <c r="J45" s="31">
        <f t="shared" si="2"/>
        <v>0</v>
      </c>
    </row>
    <row r="46" spans="1:10" s="25" customFormat="1" ht="22.5" customHeight="1" x14ac:dyDescent="0.25">
      <c r="A46" s="30">
        <v>4</v>
      </c>
      <c r="B46" s="70" t="s">
        <v>58</v>
      </c>
      <c r="C46" s="71"/>
      <c r="D46" s="71"/>
      <c r="E46" s="72"/>
      <c r="F46" s="54"/>
      <c r="G46" s="55"/>
      <c r="H46" s="55"/>
      <c r="I46" s="55"/>
      <c r="J46" s="56"/>
    </row>
    <row r="47" spans="1:10" s="25" customFormat="1" ht="54" customHeight="1" x14ac:dyDescent="0.25">
      <c r="A47" s="14">
        <v>4.0999999999999996</v>
      </c>
      <c r="B47" s="67" t="s">
        <v>61</v>
      </c>
      <c r="C47" s="68"/>
      <c r="D47" s="68"/>
      <c r="E47" s="69"/>
      <c r="F47" s="29" t="s">
        <v>76</v>
      </c>
      <c r="G47" s="39">
        <v>800</v>
      </c>
      <c r="H47" s="66">
        <v>0</v>
      </c>
      <c r="I47" s="66"/>
      <c r="J47" s="31">
        <f t="shared" ref="J47:J60" si="3">ROUND(G47*H47,0)</f>
        <v>0</v>
      </c>
    </row>
    <row r="48" spans="1:10" s="25" customFormat="1" ht="51" customHeight="1" x14ac:dyDescent="0.25">
      <c r="A48" s="14">
        <v>4.2</v>
      </c>
      <c r="B48" s="67" t="s">
        <v>62</v>
      </c>
      <c r="C48" s="68"/>
      <c r="D48" s="68"/>
      <c r="E48" s="69"/>
      <c r="F48" s="29" t="s">
        <v>76</v>
      </c>
      <c r="G48" s="39">
        <v>300</v>
      </c>
      <c r="H48" s="66">
        <v>0</v>
      </c>
      <c r="I48" s="66"/>
      <c r="J48" s="31">
        <f t="shared" ref="J48:J58" si="4">ROUND(G48*H48,0)</f>
        <v>0</v>
      </c>
    </row>
    <row r="49" spans="1:10" s="25" customFormat="1" ht="51" customHeight="1" x14ac:dyDescent="0.25">
      <c r="A49" s="14">
        <v>4.3</v>
      </c>
      <c r="B49" s="67" t="s">
        <v>63</v>
      </c>
      <c r="C49" s="68"/>
      <c r="D49" s="68"/>
      <c r="E49" s="69"/>
      <c r="F49" s="29" t="s">
        <v>76</v>
      </c>
      <c r="G49" s="39">
        <v>100</v>
      </c>
      <c r="H49" s="66">
        <v>0</v>
      </c>
      <c r="I49" s="66"/>
      <c r="J49" s="31">
        <f t="shared" si="4"/>
        <v>0</v>
      </c>
    </row>
    <row r="50" spans="1:10" s="25" customFormat="1" ht="51" customHeight="1" x14ac:dyDescent="0.25">
      <c r="A50" s="14">
        <v>4.4000000000000004</v>
      </c>
      <c r="B50" s="67" t="s">
        <v>64</v>
      </c>
      <c r="C50" s="68"/>
      <c r="D50" s="68"/>
      <c r="E50" s="69"/>
      <c r="F50" s="29" t="s">
        <v>29</v>
      </c>
      <c r="G50" s="39">
        <v>1</v>
      </c>
      <c r="H50" s="66">
        <v>0</v>
      </c>
      <c r="I50" s="66"/>
      <c r="J50" s="31">
        <f t="shared" si="4"/>
        <v>0</v>
      </c>
    </row>
    <row r="51" spans="1:10" s="25" customFormat="1" ht="51" customHeight="1" x14ac:dyDescent="0.25">
      <c r="A51" s="14">
        <v>4.5</v>
      </c>
      <c r="B51" s="67" t="s">
        <v>65</v>
      </c>
      <c r="C51" s="68"/>
      <c r="D51" s="68"/>
      <c r="E51" s="69"/>
      <c r="F51" s="29" t="s">
        <v>29</v>
      </c>
      <c r="G51" s="39">
        <v>13</v>
      </c>
      <c r="H51" s="66">
        <v>0</v>
      </c>
      <c r="I51" s="66"/>
      <c r="J51" s="31">
        <f t="shared" si="4"/>
        <v>0</v>
      </c>
    </row>
    <row r="52" spans="1:10" s="25" customFormat="1" ht="51" customHeight="1" x14ac:dyDescent="0.25">
      <c r="A52" s="14">
        <v>4.5999999999999996</v>
      </c>
      <c r="B52" s="67" t="s">
        <v>66</v>
      </c>
      <c r="C52" s="68"/>
      <c r="D52" s="68"/>
      <c r="E52" s="69"/>
      <c r="F52" s="29" t="s">
        <v>29</v>
      </c>
      <c r="G52" s="39">
        <v>4</v>
      </c>
      <c r="H52" s="66">
        <v>0</v>
      </c>
      <c r="I52" s="66"/>
      <c r="J52" s="31">
        <f t="shared" si="4"/>
        <v>0</v>
      </c>
    </row>
    <row r="53" spans="1:10" s="25" customFormat="1" ht="51" customHeight="1" x14ac:dyDescent="0.25">
      <c r="A53" s="14">
        <v>4.7</v>
      </c>
      <c r="B53" s="67" t="s">
        <v>67</v>
      </c>
      <c r="C53" s="68"/>
      <c r="D53" s="68"/>
      <c r="E53" s="69"/>
      <c r="F53" s="29" t="s">
        <v>29</v>
      </c>
      <c r="G53" s="39">
        <v>36</v>
      </c>
      <c r="H53" s="66">
        <v>0</v>
      </c>
      <c r="I53" s="66"/>
      <c r="J53" s="31">
        <f t="shared" si="4"/>
        <v>0</v>
      </c>
    </row>
    <row r="54" spans="1:10" s="25" customFormat="1" ht="51" customHeight="1" x14ac:dyDescent="0.25">
      <c r="A54" s="14">
        <v>4.8</v>
      </c>
      <c r="B54" s="67" t="s">
        <v>68</v>
      </c>
      <c r="C54" s="68"/>
      <c r="D54" s="68"/>
      <c r="E54" s="69"/>
      <c r="F54" s="29" t="s">
        <v>29</v>
      </c>
      <c r="G54" s="39">
        <v>36</v>
      </c>
      <c r="H54" s="66">
        <v>0</v>
      </c>
      <c r="I54" s="66"/>
      <c r="J54" s="31">
        <f t="shared" si="4"/>
        <v>0</v>
      </c>
    </row>
    <row r="55" spans="1:10" s="25" customFormat="1" ht="51" customHeight="1" x14ac:dyDescent="0.25">
      <c r="A55" s="14">
        <v>4.9000000000000004</v>
      </c>
      <c r="B55" s="67" t="s">
        <v>69</v>
      </c>
      <c r="C55" s="68"/>
      <c r="D55" s="68"/>
      <c r="E55" s="69"/>
      <c r="F55" s="29" t="s">
        <v>29</v>
      </c>
      <c r="G55" s="39">
        <v>4</v>
      </c>
      <c r="H55" s="66">
        <v>0</v>
      </c>
      <c r="I55" s="66"/>
      <c r="J55" s="31">
        <f t="shared" si="4"/>
        <v>0</v>
      </c>
    </row>
    <row r="56" spans="1:10" s="25" customFormat="1" ht="51" customHeight="1" x14ac:dyDescent="0.25">
      <c r="A56" s="44">
        <v>4.0999999999999996</v>
      </c>
      <c r="B56" s="67" t="s">
        <v>70</v>
      </c>
      <c r="C56" s="68"/>
      <c r="D56" s="68"/>
      <c r="E56" s="69"/>
      <c r="F56" s="29" t="s">
        <v>29</v>
      </c>
      <c r="G56" s="39">
        <v>18</v>
      </c>
      <c r="H56" s="66">
        <v>0</v>
      </c>
      <c r="I56" s="66"/>
      <c r="J56" s="31">
        <f t="shared" si="4"/>
        <v>0</v>
      </c>
    </row>
    <row r="57" spans="1:10" s="25" customFormat="1" ht="51" customHeight="1" x14ac:dyDescent="0.25">
      <c r="A57" s="14">
        <v>4.1100000000000003</v>
      </c>
      <c r="B57" s="67" t="s">
        <v>71</v>
      </c>
      <c r="C57" s="68"/>
      <c r="D57" s="68"/>
      <c r="E57" s="69"/>
      <c r="F57" s="29" t="s">
        <v>29</v>
      </c>
      <c r="G57" s="39">
        <v>17</v>
      </c>
      <c r="H57" s="66">
        <v>0</v>
      </c>
      <c r="I57" s="66"/>
      <c r="J57" s="31">
        <f t="shared" si="4"/>
        <v>0</v>
      </c>
    </row>
    <row r="58" spans="1:10" s="25" customFormat="1" ht="51" customHeight="1" x14ac:dyDescent="0.25">
      <c r="A58" s="14">
        <v>4.12</v>
      </c>
      <c r="B58" s="67" t="s">
        <v>72</v>
      </c>
      <c r="C58" s="68"/>
      <c r="D58" s="68"/>
      <c r="E58" s="69"/>
      <c r="F58" s="29" t="s">
        <v>29</v>
      </c>
      <c r="G58" s="39">
        <v>4</v>
      </c>
      <c r="H58" s="66">
        <v>0</v>
      </c>
      <c r="I58" s="66"/>
      <c r="J58" s="31">
        <f t="shared" si="4"/>
        <v>0</v>
      </c>
    </row>
    <row r="59" spans="1:10" s="25" customFormat="1" ht="22.5" customHeight="1" x14ac:dyDescent="0.25">
      <c r="A59" s="30">
        <v>5</v>
      </c>
      <c r="B59" s="70" t="s">
        <v>59</v>
      </c>
      <c r="C59" s="71"/>
      <c r="D59" s="71"/>
      <c r="E59" s="72"/>
      <c r="F59" s="54"/>
      <c r="G59" s="55"/>
      <c r="H59" s="55"/>
      <c r="I59" s="55"/>
      <c r="J59" s="56"/>
    </row>
    <row r="60" spans="1:10" s="25" customFormat="1" ht="33.75" customHeight="1" x14ac:dyDescent="0.25">
      <c r="A60" s="14">
        <v>5.0999999999999996</v>
      </c>
      <c r="B60" s="67" t="s">
        <v>73</v>
      </c>
      <c r="C60" s="68"/>
      <c r="D60" s="68"/>
      <c r="E60" s="69"/>
      <c r="F60" s="52" t="s">
        <v>28</v>
      </c>
      <c r="G60" s="29">
        <v>9.15</v>
      </c>
      <c r="H60" s="66">
        <v>0</v>
      </c>
      <c r="I60" s="66"/>
      <c r="J60" s="31">
        <f t="shared" si="3"/>
        <v>0</v>
      </c>
    </row>
    <row r="61" spans="1:10" s="25" customFormat="1" ht="33.75" customHeight="1" x14ac:dyDescent="0.25">
      <c r="A61" s="14">
        <v>5.2</v>
      </c>
      <c r="B61" s="67" t="s">
        <v>74</v>
      </c>
      <c r="C61" s="68"/>
      <c r="D61" s="68"/>
      <c r="E61" s="69"/>
      <c r="F61" s="52" t="s">
        <v>28</v>
      </c>
      <c r="G61" s="29">
        <v>9.15</v>
      </c>
      <c r="H61" s="66">
        <v>0</v>
      </c>
      <c r="I61" s="66"/>
      <c r="J61" s="31">
        <f t="shared" ref="J61:J62" si="5">ROUND(G61*H61,0)</f>
        <v>0</v>
      </c>
    </row>
    <row r="62" spans="1:10" s="25" customFormat="1" ht="33.75" customHeight="1" x14ac:dyDescent="0.25">
      <c r="A62" s="14">
        <v>5.3</v>
      </c>
      <c r="B62" s="67" t="s">
        <v>75</v>
      </c>
      <c r="C62" s="68"/>
      <c r="D62" s="68"/>
      <c r="E62" s="69"/>
      <c r="F62" s="53" t="s">
        <v>102</v>
      </c>
      <c r="G62" s="39">
        <v>1</v>
      </c>
      <c r="H62" s="66">
        <v>0</v>
      </c>
      <c r="I62" s="66"/>
      <c r="J62" s="31">
        <f t="shared" si="5"/>
        <v>0</v>
      </c>
    </row>
    <row r="63" spans="1:10" s="25" customFormat="1" ht="22.5" customHeight="1" x14ac:dyDescent="0.25">
      <c r="A63" s="30">
        <v>6</v>
      </c>
      <c r="B63" s="70" t="s">
        <v>60</v>
      </c>
      <c r="C63" s="71"/>
      <c r="D63" s="71"/>
      <c r="E63" s="72"/>
      <c r="F63" s="54"/>
      <c r="G63" s="55"/>
      <c r="H63" s="55"/>
      <c r="I63" s="55"/>
      <c r="J63" s="56"/>
    </row>
    <row r="64" spans="1:10" s="25" customFormat="1" ht="54" customHeight="1" x14ac:dyDescent="0.25">
      <c r="A64" s="14">
        <v>6.1</v>
      </c>
      <c r="B64" s="67" t="s">
        <v>77</v>
      </c>
      <c r="C64" s="68"/>
      <c r="D64" s="68"/>
      <c r="E64" s="69"/>
      <c r="F64" s="52" t="s">
        <v>28</v>
      </c>
      <c r="G64" s="39">
        <v>67.42</v>
      </c>
      <c r="H64" s="66">
        <v>0</v>
      </c>
      <c r="I64" s="66"/>
      <c r="J64" s="31">
        <f t="shared" ref="J64:J76" si="6">ROUND(G64*H64,0)</f>
        <v>0</v>
      </c>
    </row>
    <row r="65" spans="1:10" s="25" customFormat="1" ht="54" customHeight="1" x14ac:dyDescent="0.25">
      <c r="A65" s="14">
        <v>6.2</v>
      </c>
      <c r="B65" s="67" t="s">
        <v>78</v>
      </c>
      <c r="C65" s="68"/>
      <c r="D65" s="68"/>
      <c r="E65" s="69"/>
      <c r="F65" s="52" t="s">
        <v>28</v>
      </c>
      <c r="G65" s="39">
        <v>56.42</v>
      </c>
      <c r="H65" s="66">
        <v>0</v>
      </c>
      <c r="I65" s="66"/>
      <c r="J65" s="31">
        <f t="shared" si="6"/>
        <v>0</v>
      </c>
    </row>
    <row r="66" spans="1:10" s="25" customFormat="1" ht="54" customHeight="1" x14ac:dyDescent="0.25">
      <c r="A66" s="14">
        <v>6.3</v>
      </c>
      <c r="B66" s="67" t="s">
        <v>79</v>
      </c>
      <c r="C66" s="68"/>
      <c r="D66" s="68"/>
      <c r="E66" s="69"/>
      <c r="F66" s="29" t="s">
        <v>27</v>
      </c>
      <c r="G66" s="45">
        <v>50</v>
      </c>
      <c r="H66" s="66">
        <v>0</v>
      </c>
      <c r="I66" s="66"/>
      <c r="J66" s="31">
        <f>ROUND(G66*H66,0)</f>
        <v>0</v>
      </c>
    </row>
    <row r="67" spans="1:10" s="25" customFormat="1" ht="54" customHeight="1" x14ac:dyDescent="0.25">
      <c r="A67" s="14">
        <v>6.4</v>
      </c>
      <c r="B67" s="67" t="s">
        <v>80</v>
      </c>
      <c r="C67" s="68"/>
      <c r="D67" s="68"/>
      <c r="E67" s="69"/>
      <c r="F67" s="52" t="s">
        <v>28</v>
      </c>
      <c r="G67" s="39">
        <v>56.42</v>
      </c>
      <c r="H67" s="66">
        <v>0</v>
      </c>
      <c r="I67" s="66"/>
      <c r="J67" s="31">
        <f>ROUND(G67*H67,0)</f>
        <v>0</v>
      </c>
    </row>
    <row r="68" spans="1:10" s="25" customFormat="1" ht="54" customHeight="1" x14ac:dyDescent="0.25">
      <c r="A68" s="14">
        <v>6.5</v>
      </c>
      <c r="B68" s="67" t="s">
        <v>81</v>
      </c>
      <c r="C68" s="68"/>
      <c r="D68" s="68"/>
      <c r="E68" s="69"/>
      <c r="F68" s="52" t="s">
        <v>28</v>
      </c>
      <c r="G68" s="39">
        <v>11</v>
      </c>
      <c r="H68" s="66">
        <v>0</v>
      </c>
      <c r="I68" s="66"/>
      <c r="J68" s="31">
        <f>ROUND(G68*H68,0)</f>
        <v>0</v>
      </c>
    </row>
    <row r="69" spans="1:10" s="25" customFormat="1" ht="54" customHeight="1" x14ac:dyDescent="0.25">
      <c r="A69" s="14">
        <v>6.6</v>
      </c>
      <c r="B69" s="67" t="s">
        <v>82</v>
      </c>
      <c r="C69" s="68"/>
      <c r="D69" s="68"/>
      <c r="E69" s="69"/>
      <c r="F69" s="29" t="s">
        <v>27</v>
      </c>
      <c r="G69" s="39">
        <v>34</v>
      </c>
      <c r="H69" s="66">
        <v>0</v>
      </c>
      <c r="I69" s="66"/>
      <c r="J69" s="31">
        <f>ROUND(G69*H69,0)</f>
        <v>0</v>
      </c>
    </row>
    <row r="70" spans="1:10" s="25" customFormat="1" ht="54" customHeight="1" x14ac:dyDescent="0.25">
      <c r="A70" s="14">
        <v>6.7</v>
      </c>
      <c r="B70" s="67" t="s">
        <v>83</v>
      </c>
      <c r="C70" s="68"/>
      <c r="D70" s="68"/>
      <c r="E70" s="69"/>
      <c r="F70" s="52" t="s">
        <v>28</v>
      </c>
      <c r="G70" s="39">
        <v>43.5</v>
      </c>
      <c r="H70" s="66">
        <v>0</v>
      </c>
      <c r="I70" s="66"/>
      <c r="J70" s="31">
        <f>ROUND(G70*H70,0)</f>
        <v>0</v>
      </c>
    </row>
    <row r="71" spans="1:10" s="25" customFormat="1" ht="51" customHeight="1" x14ac:dyDescent="0.25">
      <c r="A71" s="14">
        <v>6.8</v>
      </c>
      <c r="B71" s="67" t="s">
        <v>84</v>
      </c>
      <c r="C71" s="68"/>
      <c r="D71" s="68"/>
      <c r="E71" s="69"/>
      <c r="F71" s="29" t="s">
        <v>27</v>
      </c>
      <c r="G71" s="39">
        <v>8.3000000000000007</v>
      </c>
      <c r="H71" s="66">
        <v>0</v>
      </c>
      <c r="I71" s="66"/>
      <c r="J71" s="31">
        <f t="shared" si="6"/>
        <v>0</v>
      </c>
    </row>
    <row r="72" spans="1:10" s="25" customFormat="1" ht="22.5" customHeight="1" x14ac:dyDescent="0.25">
      <c r="A72" s="30">
        <v>7</v>
      </c>
      <c r="B72" s="70" t="s">
        <v>110</v>
      </c>
      <c r="C72" s="71"/>
      <c r="D72" s="71"/>
      <c r="E72" s="72"/>
      <c r="F72" s="54"/>
      <c r="G72" s="55"/>
      <c r="H72" s="55"/>
      <c r="I72" s="55"/>
      <c r="J72" s="56"/>
    </row>
    <row r="73" spans="1:10" s="25" customFormat="1" ht="51" customHeight="1" x14ac:dyDescent="0.25">
      <c r="A73" s="14">
        <v>7.1</v>
      </c>
      <c r="B73" s="67" t="s">
        <v>85</v>
      </c>
      <c r="C73" s="68"/>
      <c r="D73" s="68"/>
      <c r="E73" s="69"/>
      <c r="F73" s="29" t="s">
        <v>29</v>
      </c>
      <c r="G73" s="39">
        <v>2</v>
      </c>
      <c r="H73" s="66">
        <v>0</v>
      </c>
      <c r="I73" s="66"/>
      <c r="J73" s="31">
        <f t="shared" si="6"/>
        <v>0</v>
      </c>
    </row>
    <row r="74" spans="1:10" s="25" customFormat="1" ht="51" customHeight="1" x14ac:dyDescent="0.25">
      <c r="A74" s="14">
        <v>7.2</v>
      </c>
      <c r="B74" s="67" t="s">
        <v>86</v>
      </c>
      <c r="C74" s="68"/>
      <c r="D74" s="68"/>
      <c r="E74" s="69"/>
      <c r="F74" s="29" t="s">
        <v>29</v>
      </c>
      <c r="G74" s="39">
        <v>2</v>
      </c>
      <c r="H74" s="66">
        <v>0</v>
      </c>
      <c r="I74" s="66"/>
      <c r="J74" s="31">
        <f t="shared" si="6"/>
        <v>0</v>
      </c>
    </row>
    <row r="75" spans="1:10" s="25" customFormat="1" ht="51" customHeight="1" x14ac:dyDescent="0.25">
      <c r="A75" s="14">
        <v>7.3</v>
      </c>
      <c r="B75" s="67" t="s">
        <v>106</v>
      </c>
      <c r="C75" s="68"/>
      <c r="D75" s="68"/>
      <c r="E75" s="69"/>
      <c r="F75" s="29" t="s">
        <v>29</v>
      </c>
      <c r="G75" s="39">
        <v>1</v>
      </c>
      <c r="H75" s="66">
        <v>0</v>
      </c>
      <c r="I75" s="66"/>
      <c r="J75" s="31">
        <f t="shared" si="6"/>
        <v>0</v>
      </c>
    </row>
    <row r="76" spans="1:10" s="25" customFormat="1" ht="51" customHeight="1" x14ac:dyDescent="0.25">
      <c r="A76" s="14">
        <v>7.4</v>
      </c>
      <c r="B76" s="67" t="s">
        <v>87</v>
      </c>
      <c r="C76" s="68"/>
      <c r="D76" s="68"/>
      <c r="E76" s="69"/>
      <c r="F76" s="46" t="s">
        <v>102</v>
      </c>
      <c r="G76" s="39">
        <v>1</v>
      </c>
      <c r="H76" s="66">
        <v>0</v>
      </c>
      <c r="I76" s="66"/>
      <c r="J76" s="31">
        <f t="shared" si="6"/>
        <v>0</v>
      </c>
    </row>
    <row r="77" spans="1:10" s="25" customFormat="1" ht="22.5" customHeight="1" x14ac:dyDescent="0.25">
      <c r="A77" s="30">
        <v>8</v>
      </c>
      <c r="B77" s="70" t="s">
        <v>88</v>
      </c>
      <c r="C77" s="71"/>
      <c r="D77" s="71"/>
      <c r="E77" s="72"/>
      <c r="F77" s="54"/>
      <c r="G77" s="55"/>
      <c r="H77" s="55"/>
      <c r="I77" s="55"/>
      <c r="J77" s="56"/>
    </row>
    <row r="78" spans="1:10" s="25" customFormat="1" ht="51" customHeight="1" x14ac:dyDescent="0.25">
      <c r="A78" s="14">
        <v>8.1</v>
      </c>
      <c r="B78" s="67" t="s">
        <v>92</v>
      </c>
      <c r="C78" s="68"/>
      <c r="D78" s="68"/>
      <c r="E78" s="69"/>
      <c r="F78" s="29" t="s">
        <v>29</v>
      </c>
      <c r="G78" s="39">
        <v>3</v>
      </c>
      <c r="H78" s="66">
        <v>0</v>
      </c>
      <c r="I78" s="66"/>
      <c r="J78" s="31">
        <f>ROUND(G78*H78,0)</f>
        <v>0</v>
      </c>
    </row>
    <row r="79" spans="1:10" s="25" customFormat="1" ht="51" customHeight="1" x14ac:dyDescent="0.25">
      <c r="A79" s="14">
        <v>8.1999999999999993</v>
      </c>
      <c r="B79" s="73" t="s">
        <v>107</v>
      </c>
      <c r="C79" s="74"/>
      <c r="D79" s="74"/>
      <c r="E79" s="75"/>
      <c r="F79" s="29" t="s">
        <v>29</v>
      </c>
      <c r="G79" s="39">
        <v>1</v>
      </c>
      <c r="H79" s="66">
        <v>0</v>
      </c>
      <c r="I79" s="66"/>
      <c r="J79" s="31">
        <f>ROUND(G79*H79,0)</f>
        <v>0</v>
      </c>
    </row>
    <row r="80" spans="1:10" s="25" customFormat="1" ht="22.5" customHeight="1" x14ac:dyDescent="0.25">
      <c r="A80" s="30">
        <v>9</v>
      </c>
      <c r="B80" s="70" t="s">
        <v>89</v>
      </c>
      <c r="C80" s="71"/>
      <c r="D80" s="71"/>
      <c r="E80" s="72"/>
      <c r="F80" s="54"/>
      <c r="G80" s="55"/>
      <c r="H80" s="55"/>
      <c r="I80" s="55"/>
      <c r="J80" s="56"/>
    </row>
    <row r="81" spans="1:10" s="25" customFormat="1" ht="51" customHeight="1" x14ac:dyDescent="0.25">
      <c r="A81" s="14">
        <v>9.1</v>
      </c>
      <c r="B81" s="67" t="s">
        <v>93</v>
      </c>
      <c r="C81" s="68"/>
      <c r="D81" s="68"/>
      <c r="E81" s="69"/>
      <c r="F81" s="29" t="s">
        <v>29</v>
      </c>
      <c r="G81" s="39">
        <v>3</v>
      </c>
      <c r="H81" s="66">
        <v>0</v>
      </c>
      <c r="I81" s="66"/>
      <c r="J81" s="31">
        <f>ROUND(G81*H81,0)</f>
        <v>0</v>
      </c>
    </row>
    <row r="82" spans="1:10" s="25" customFormat="1" ht="22.5" customHeight="1" x14ac:dyDescent="0.25">
      <c r="A82" s="30">
        <v>10</v>
      </c>
      <c r="B82" s="70" t="s">
        <v>90</v>
      </c>
      <c r="C82" s="71"/>
      <c r="D82" s="71"/>
      <c r="E82" s="72"/>
      <c r="F82" s="54"/>
      <c r="G82" s="55"/>
      <c r="H82" s="55"/>
      <c r="I82" s="55"/>
      <c r="J82" s="56"/>
    </row>
    <row r="83" spans="1:10" s="25" customFormat="1" ht="51" customHeight="1" x14ac:dyDescent="0.25">
      <c r="A83" s="14">
        <v>10.1</v>
      </c>
      <c r="B83" s="67" t="s">
        <v>94</v>
      </c>
      <c r="C83" s="68"/>
      <c r="D83" s="68"/>
      <c r="E83" s="69"/>
      <c r="F83" s="29" t="s">
        <v>28</v>
      </c>
      <c r="G83" s="39">
        <v>76.12</v>
      </c>
      <c r="H83" s="66">
        <v>0</v>
      </c>
      <c r="I83" s="66"/>
      <c r="J83" s="31">
        <f>ROUND(G83*H83,0)</f>
        <v>0</v>
      </c>
    </row>
    <row r="84" spans="1:10" s="25" customFormat="1" ht="22.5" customHeight="1" x14ac:dyDescent="0.25">
      <c r="A84" s="30">
        <v>11</v>
      </c>
      <c r="B84" s="70" t="s">
        <v>91</v>
      </c>
      <c r="C84" s="71"/>
      <c r="D84" s="71"/>
      <c r="E84" s="72"/>
      <c r="F84" s="54"/>
      <c r="G84" s="55"/>
      <c r="H84" s="55"/>
      <c r="I84" s="55"/>
      <c r="J84" s="56"/>
    </row>
    <row r="85" spans="1:10" s="25" customFormat="1" ht="51" customHeight="1" x14ac:dyDescent="0.25">
      <c r="A85" s="14">
        <v>11.1</v>
      </c>
      <c r="B85" s="67" t="s">
        <v>101</v>
      </c>
      <c r="C85" s="68"/>
      <c r="D85" s="68"/>
      <c r="E85" s="69"/>
      <c r="F85" s="29" t="s">
        <v>28</v>
      </c>
      <c r="G85" s="39">
        <v>145</v>
      </c>
      <c r="H85" s="66">
        <v>0</v>
      </c>
      <c r="I85" s="66"/>
      <c r="J85" s="31">
        <f>ROUND(G85*H85,0)</f>
        <v>0</v>
      </c>
    </row>
    <row r="86" spans="1:10" s="25" customFormat="1" ht="51" customHeight="1" x14ac:dyDescent="0.25">
      <c r="A86" s="14">
        <v>11.2</v>
      </c>
      <c r="B86" s="73" t="s">
        <v>108</v>
      </c>
      <c r="C86" s="74"/>
      <c r="D86" s="74"/>
      <c r="E86" s="75"/>
      <c r="F86" s="29" t="s">
        <v>28</v>
      </c>
      <c r="G86" s="39">
        <v>56.42</v>
      </c>
      <c r="H86" s="66">
        <v>0</v>
      </c>
      <c r="I86" s="66"/>
      <c r="J86" s="31">
        <f>ROUND(G86*H86,0)</f>
        <v>0</v>
      </c>
    </row>
    <row r="87" spans="1:10" s="25" customFormat="1" ht="51" customHeight="1" x14ac:dyDescent="0.25">
      <c r="A87" s="14">
        <v>11.3</v>
      </c>
      <c r="B87" s="67" t="s">
        <v>100</v>
      </c>
      <c r="C87" s="68"/>
      <c r="D87" s="68"/>
      <c r="E87" s="69"/>
      <c r="F87" s="29" t="s">
        <v>28</v>
      </c>
      <c r="G87" s="39">
        <v>65</v>
      </c>
      <c r="H87" s="66">
        <v>0</v>
      </c>
      <c r="I87" s="66"/>
      <c r="J87" s="31">
        <f>ROUND(G87*H87,0)</f>
        <v>0</v>
      </c>
    </row>
    <row r="88" spans="1:10" s="25" customFormat="1" ht="51" customHeight="1" x14ac:dyDescent="0.25">
      <c r="A88" s="14">
        <v>11.4</v>
      </c>
      <c r="B88" s="67" t="s">
        <v>99</v>
      </c>
      <c r="C88" s="68"/>
      <c r="D88" s="68"/>
      <c r="E88" s="69"/>
      <c r="F88" s="29" t="s">
        <v>28</v>
      </c>
      <c r="G88" s="39">
        <v>35</v>
      </c>
      <c r="H88" s="66">
        <v>0</v>
      </c>
      <c r="I88" s="66"/>
      <c r="J88" s="31">
        <f t="shared" ref="J88:J92" si="7">ROUND(G88*H88,0)</f>
        <v>0</v>
      </c>
    </row>
    <row r="89" spans="1:10" s="25" customFormat="1" ht="51" customHeight="1" x14ac:dyDescent="0.25">
      <c r="A89" s="14">
        <v>11.5</v>
      </c>
      <c r="B89" s="67" t="s">
        <v>98</v>
      </c>
      <c r="C89" s="68"/>
      <c r="D89" s="68"/>
      <c r="E89" s="69"/>
      <c r="F89" s="29" t="s">
        <v>28</v>
      </c>
      <c r="G89" s="39">
        <v>13.6</v>
      </c>
      <c r="H89" s="66">
        <v>0</v>
      </c>
      <c r="I89" s="66"/>
      <c r="J89" s="31">
        <f>ROUND(G89*H89,0)</f>
        <v>0</v>
      </c>
    </row>
    <row r="90" spans="1:10" s="25" customFormat="1" ht="51" customHeight="1" x14ac:dyDescent="0.25">
      <c r="A90" s="14">
        <v>11.6</v>
      </c>
      <c r="B90" s="67" t="s">
        <v>97</v>
      </c>
      <c r="C90" s="68"/>
      <c r="D90" s="68"/>
      <c r="E90" s="69"/>
      <c r="F90" s="29" t="s">
        <v>27</v>
      </c>
      <c r="G90" s="39">
        <v>25</v>
      </c>
      <c r="H90" s="66">
        <v>0</v>
      </c>
      <c r="I90" s="66"/>
      <c r="J90" s="31">
        <f t="shared" si="7"/>
        <v>0</v>
      </c>
    </row>
    <row r="91" spans="1:10" s="25" customFormat="1" ht="22.5" customHeight="1" x14ac:dyDescent="0.25">
      <c r="A91" s="30">
        <v>12</v>
      </c>
      <c r="B91" s="70" t="s">
        <v>34</v>
      </c>
      <c r="C91" s="71"/>
      <c r="D91" s="71"/>
      <c r="E91" s="72"/>
      <c r="F91" s="54"/>
      <c r="G91" s="55"/>
      <c r="H91" s="55"/>
      <c r="I91" s="55"/>
      <c r="J91" s="56"/>
    </row>
    <row r="92" spans="1:10" s="25" customFormat="1" ht="51" customHeight="1" x14ac:dyDescent="0.25">
      <c r="A92" s="14">
        <v>12.1</v>
      </c>
      <c r="B92" s="67" t="s">
        <v>96</v>
      </c>
      <c r="C92" s="68"/>
      <c r="D92" s="68"/>
      <c r="E92" s="69"/>
      <c r="F92" s="46" t="s">
        <v>109</v>
      </c>
      <c r="G92" s="39">
        <v>1</v>
      </c>
      <c r="H92" s="66">
        <v>0</v>
      </c>
      <c r="I92" s="66"/>
      <c r="J92" s="31">
        <f t="shared" si="7"/>
        <v>0</v>
      </c>
    </row>
    <row r="93" spans="1:10" s="25" customFormat="1" ht="51" customHeight="1" x14ac:dyDescent="0.25">
      <c r="A93" s="14">
        <v>12.2</v>
      </c>
      <c r="B93" s="67" t="s">
        <v>95</v>
      </c>
      <c r="C93" s="68"/>
      <c r="D93" s="68"/>
      <c r="E93" s="69"/>
      <c r="F93" s="29" t="s">
        <v>28</v>
      </c>
      <c r="G93" s="39">
        <v>121.92</v>
      </c>
      <c r="H93" s="66">
        <v>0</v>
      </c>
      <c r="I93" s="66"/>
      <c r="J93" s="31">
        <f t="shared" ref="J93" si="8">ROUND(G93*H93,0)</f>
        <v>0</v>
      </c>
    </row>
    <row r="94" spans="1:10" s="25" customFormat="1" ht="51" customHeight="1" x14ac:dyDescent="0.25">
      <c r="A94" s="58" t="s">
        <v>33</v>
      </c>
      <c r="B94" s="59"/>
      <c r="C94" s="59"/>
      <c r="D94" s="59"/>
      <c r="E94" s="59"/>
      <c r="F94" s="59"/>
      <c r="G94" s="60"/>
      <c r="H94" s="64" t="s">
        <v>111</v>
      </c>
      <c r="I94" s="65"/>
      <c r="J94" s="57">
        <f>SUM(J20:J93)</f>
        <v>0</v>
      </c>
    </row>
    <row r="95" spans="1:10" s="25" customFormat="1" ht="51" customHeight="1" x14ac:dyDescent="0.25">
      <c r="A95" s="58"/>
      <c r="B95" s="59"/>
      <c r="C95" s="59"/>
      <c r="D95" s="59"/>
      <c r="E95" s="59"/>
      <c r="F95" s="59"/>
      <c r="G95" s="60"/>
      <c r="H95" s="36" t="s">
        <v>112</v>
      </c>
      <c r="I95" s="5">
        <v>0</v>
      </c>
      <c r="J95" s="33">
        <f>+ROUND(J94*I95,0)</f>
        <v>0</v>
      </c>
    </row>
    <row r="96" spans="1:10" s="12" customFormat="1" ht="54" customHeight="1" x14ac:dyDescent="0.25">
      <c r="A96" s="58"/>
      <c r="B96" s="59"/>
      <c r="C96" s="59"/>
      <c r="D96" s="59"/>
      <c r="E96" s="59"/>
      <c r="F96" s="59"/>
      <c r="G96" s="60"/>
      <c r="H96" s="36" t="s">
        <v>18</v>
      </c>
      <c r="I96" s="5">
        <v>0</v>
      </c>
      <c r="J96" s="33">
        <f>+ROUND(J94*I96,0)</f>
        <v>0</v>
      </c>
    </row>
    <row r="97" spans="1:10" s="12" customFormat="1" ht="73.900000000000006" customHeight="1" x14ac:dyDescent="0.25">
      <c r="A97" s="58"/>
      <c r="B97" s="59"/>
      <c r="C97" s="59"/>
      <c r="D97" s="59"/>
      <c r="E97" s="59"/>
      <c r="F97" s="59"/>
      <c r="G97" s="60"/>
      <c r="H97" s="35" t="s">
        <v>19</v>
      </c>
      <c r="I97" s="5">
        <v>0</v>
      </c>
      <c r="J97" s="32">
        <f>+ROUND(J94*I97,0)</f>
        <v>0</v>
      </c>
    </row>
    <row r="98" spans="1:10" s="12" customFormat="1" ht="54" customHeight="1" x14ac:dyDescent="0.25">
      <c r="A98" s="58"/>
      <c r="B98" s="59"/>
      <c r="C98" s="59"/>
      <c r="D98" s="59"/>
      <c r="E98" s="59"/>
      <c r="F98" s="59"/>
      <c r="G98" s="60"/>
      <c r="H98" s="64" t="s">
        <v>20</v>
      </c>
      <c r="I98" s="65"/>
      <c r="J98" s="32">
        <f>ROUND(+J95+J97+J96+J94,0)</f>
        <v>0</v>
      </c>
    </row>
    <row r="99" spans="1:10" s="12" customFormat="1" ht="54" customHeight="1" x14ac:dyDescent="0.25">
      <c r="A99" s="58"/>
      <c r="B99" s="59"/>
      <c r="C99" s="59"/>
      <c r="D99" s="59"/>
      <c r="E99" s="59"/>
      <c r="F99" s="59"/>
      <c r="G99" s="60"/>
      <c r="H99" s="34" t="s">
        <v>21</v>
      </c>
      <c r="I99" s="6">
        <v>0</v>
      </c>
      <c r="J99" s="32">
        <f>+ROUND(J97*I99,0)</f>
        <v>0</v>
      </c>
    </row>
    <row r="100" spans="1:10" s="12" customFormat="1" ht="110.25" customHeight="1" x14ac:dyDescent="0.25">
      <c r="A100" s="61"/>
      <c r="B100" s="62"/>
      <c r="C100" s="62"/>
      <c r="D100" s="62"/>
      <c r="E100" s="62"/>
      <c r="F100" s="62"/>
      <c r="G100" s="63"/>
      <c r="H100" s="64" t="s">
        <v>22</v>
      </c>
      <c r="I100" s="65"/>
      <c r="J100" s="33">
        <f>ROUND(J98+J99,0)</f>
        <v>0</v>
      </c>
    </row>
    <row r="102" spans="1:10" ht="27" customHeight="1" x14ac:dyDescent="0.25">
      <c r="F102" s="11"/>
      <c r="G102" s="12"/>
      <c r="H102" s="10"/>
      <c r="J102" s="15"/>
    </row>
    <row r="103" spans="1:10" ht="27" customHeight="1" x14ac:dyDescent="0.25">
      <c r="F103" s="11"/>
      <c r="G103" s="12"/>
      <c r="H103" s="10"/>
    </row>
    <row r="104" spans="1:10" ht="27" customHeight="1" thickBot="1" x14ac:dyDescent="0.3">
      <c r="B104" s="79"/>
      <c r="C104" s="79"/>
      <c r="E104" s="8"/>
      <c r="F104" s="11"/>
      <c r="G104" s="12"/>
      <c r="H104" s="10"/>
    </row>
    <row r="105" spans="1:10" x14ac:dyDescent="0.25">
      <c r="B105" s="42" t="s">
        <v>23</v>
      </c>
      <c r="C105" s="42"/>
      <c r="F105" s="11"/>
      <c r="G105" s="12"/>
      <c r="H105" s="10"/>
    </row>
    <row r="106" spans="1:10" x14ac:dyDescent="0.25">
      <c r="F106" s="11"/>
      <c r="G106" s="12"/>
      <c r="H106" s="10"/>
    </row>
    <row r="107" spans="1:10" x14ac:dyDescent="0.25">
      <c r="A107" s="13" t="s">
        <v>31</v>
      </c>
      <c r="F107" s="11"/>
      <c r="G107" s="12"/>
      <c r="H107" s="10"/>
    </row>
    <row r="108" spans="1:10" x14ac:dyDescent="0.25">
      <c r="F108" s="11"/>
      <c r="G108" s="12"/>
      <c r="H108" s="10"/>
    </row>
    <row r="109" spans="1:10" x14ac:dyDescent="0.25">
      <c r="F109" s="11"/>
      <c r="G109" s="12"/>
      <c r="H109" s="10"/>
    </row>
    <row r="110" spans="1:10" x14ac:dyDescent="0.25">
      <c r="F110" s="11"/>
      <c r="G110" s="12"/>
      <c r="H110" s="10"/>
    </row>
    <row r="111" spans="1:10" x14ac:dyDescent="0.25">
      <c r="F111" s="11"/>
      <c r="G111" s="12"/>
      <c r="H111" s="10"/>
    </row>
  </sheetData>
  <sheetProtection algorithmName="SHA-512" hashValue="QLO6uZ3RpfVm79SnGJJElyooxC8eaAw8ykWt1g8sLZbpEfa7L5jgiJoWt10r8bRtQXXepn27imH52nPteJ5nZA==" saltValue="588fF2sspgQXknn8d9BtUg==" spinCount="100000" sheet="1" formatRows="0" insertRows="0" deleteRows="0"/>
  <dataConsolidate/>
  <mergeCells count="157">
    <mergeCell ref="A2:A5"/>
    <mergeCell ref="D11:F11"/>
    <mergeCell ref="B3:I3"/>
    <mergeCell ref="B2:I2"/>
    <mergeCell ref="B4:I5"/>
    <mergeCell ref="A11:B15"/>
    <mergeCell ref="A9:B9"/>
    <mergeCell ref="E9:F9"/>
    <mergeCell ref="I9:J9"/>
    <mergeCell ref="D13:F13"/>
    <mergeCell ref="D15:F15"/>
    <mergeCell ref="B18:E18"/>
    <mergeCell ref="B20:E20"/>
    <mergeCell ref="B28:E28"/>
    <mergeCell ref="B29:E29"/>
    <mergeCell ref="B30:E30"/>
    <mergeCell ref="B34:E34"/>
    <mergeCell ref="B19:E19"/>
    <mergeCell ref="B46:E46"/>
    <mergeCell ref="B33:E33"/>
    <mergeCell ref="B35:E35"/>
    <mergeCell ref="B36:E36"/>
    <mergeCell ref="B37:E37"/>
    <mergeCell ref="B38:E38"/>
    <mergeCell ref="B39:E39"/>
    <mergeCell ref="B45:E45"/>
    <mergeCell ref="B40:E40"/>
    <mergeCell ref="B41:E41"/>
    <mergeCell ref="B42:E42"/>
    <mergeCell ref="B43:E43"/>
    <mergeCell ref="B44:E44"/>
    <mergeCell ref="B31:E31"/>
    <mergeCell ref="B32:E32"/>
    <mergeCell ref="H18:I18"/>
    <mergeCell ref="H98:I98"/>
    <mergeCell ref="H64:I64"/>
    <mergeCell ref="H20:I20"/>
    <mergeCell ref="H28:I28"/>
    <mergeCell ref="H71:I71"/>
    <mergeCell ref="H34:I34"/>
    <mergeCell ref="H30:I30"/>
    <mergeCell ref="F19:J19"/>
    <mergeCell ref="H35:I35"/>
    <mergeCell ref="H36:I36"/>
    <mergeCell ref="H42:I42"/>
    <mergeCell ref="H43:I43"/>
    <mergeCell ref="H44:I44"/>
    <mergeCell ref="H45:I45"/>
    <mergeCell ref="H37:I37"/>
    <mergeCell ref="H38:I38"/>
    <mergeCell ref="H39:I39"/>
    <mergeCell ref="H40:I40"/>
    <mergeCell ref="H41:I41"/>
    <mergeCell ref="B104:C104"/>
    <mergeCell ref="H100:I100"/>
    <mergeCell ref="H47:I47"/>
    <mergeCell ref="H48:I48"/>
    <mergeCell ref="H60:I60"/>
    <mergeCell ref="H61:I61"/>
    <mergeCell ref="B59:E59"/>
    <mergeCell ref="B48:E48"/>
    <mergeCell ref="B60:E60"/>
    <mergeCell ref="B63:E63"/>
    <mergeCell ref="B47:E47"/>
    <mergeCell ref="B49:E49"/>
    <mergeCell ref="B50:E50"/>
    <mergeCell ref="B56:E56"/>
    <mergeCell ref="B57:E57"/>
    <mergeCell ref="B58:E58"/>
    <mergeCell ref="B64:E64"/>
    <mergeCell ref="B51:E51"/>
    <mergeCell ref="B52:E52"/>
    <mergeCell ref="B53:E53"/>
    <mergeCell ref="B54:E54"/>
    <mergeCell ref="B55:E55"/>
    <mergeCell ref="B62:E62"/>
    <mergeCell ref="B61:E61"/>
    <mergeCell ref="H31:I31"/>
    <mergeCell ref="H32:I32"/>
    <mergeCell ref="B26:E26"/>
    <mergeCell ref="B27:E27"/>
    <mergeCell ref="H21:I21"/>
    <mergeCell ref="H22:I22"/>
    <mergeCell ref="H23:I23"/>
    <mergeCell ref="H24:I24"/>
    <mergeCell ref="H25:I25"/>
    <mergeCell ref="H26:I26"/>
    <mergeCell ref="H27:I27"/>
    <mergeCell ref="B21:E21"/>
    <mergeCell ref="B22:E22"/>
    <mergeCell ref="B23:E23"/>
    <mergeCell ref="B24:E24"/>
    <mergeCell ref="B25:E25"/>
    <mergeCell ref="H49:I49"/>
    <mergeCell ref="H50:I50"/>
    <mergeCell ref="H51:I51"/>
    <mergeCell ref="H52:I52"/>
    <mergeCell ref="H53:I53"/>
    <mergeCell ref="H62:I62"/>
    <mergeCell ref="B72:E72"/>
    <mergeCell ref="B77:E77"/>
    <mergeCell ref="B65:E65"/>
    <mergeCell ref="B66:E66"/>
    <mergeCell ref="B67:E67"/>
    <mergeCell ref="B68:E68"/>
    <mergeCell ref="B69:E69"/>
    <mergeCell ref="B70:E70"/>
    <mergeCell ref="B71:E71"/>
    <mergeCell ref="H74:I74"/>
    <mergeCell ref="H75:I75"/>
    <mergeCell ref="H76:I76"/>
    <mergeCell ref="B84:E84"/>
    <mergeCell ref="B78:E78"/>
    <mergeCell ref="B92:E92"/>
    <mergeCell ref="B85:E85"/>
    <mergeCell ref="B86:E86"/>
    <mergeCell ref="B91:E91"/>
    <mergeCell ref="B87:E87"/>
    <mergeCell ref="B88:E88"/>
    <mergeCell ref="H54:I54"/>
    <mergeCell ref="H55:I55"/>
    <mergeCell ref="H56:I56"/>
    <mergeCell ref="H57:I57"/>
    <mergeCell ref="H58:I58"/>
    <mergeCell ref="B80:E80"/>
    <mergeCell ref="B73:E73"/>
    <mergeCell ref="B74:E74"/>
    <mergeCell ref="B75:E75"/>
    <mergeCell ref="B76:E76"/>
    <mergeCell ref="B79:E79"/>
    <mergeCell ref="B81:E81"/>
    <mergeCell ref="B82:E82"/>
    <mergeCell ref="B83:E83"/>
    <mergeCell ref="A94:G100"/>
    <mergeCell ref="H94:I94"/>
    <mergeCell ref="H79:I79"/>
    <mergeCell ref="H81:I81"/>
    <mergeCell ref="H65:I65"/>
    <mergeCell ref="H66:I66"/>
    <mergeCell ref="H69:I69"/>
    <mergeCell ref="H70:I70"/>
    <mergeCell ref="H73:I73"/>
    <mergeCell ref="B90:E90"/>
    <mergeCell ref="H83:I83"/>
    <mergeCell ref="H85:I85"/>
    <mergeCell ref="H86:I86"/>
    <mergeCell ref="H87:I87"/>
    <mergeCell ref="H88:I88"/>
    <mergeCell ref="H89:I89"/>
    <mergeCell ref="H90:I90"/>
    <mergeCell ref="B89:E89"/>
    <mergeCell ref="H68:I68"/>
    <mergeCell ref="H67:I67"/>
    <mergeCell ref="H78:I78"/>
    <mergeCell ref="H92:I92"/>
    <mergeCell ref="B93:E93"/>
    <mergeCell ref="H93:I93"/>
  </mergeCells>
  <phoneticPr fontId="14" type="noConversion"/>
  <dataValidations count="2">
    <dataValidation type="whole" allowBlank="1" showInputMessage="1" showErrorMessage="1" sqref="H34:H45 H20:H28 H83 H85:H90 H30:H32 H81 H47:H58 H60:H62 H64:H71 H78:H79 H73:H76 H92:H93" xr:uid="{00000000-0002-0000-0000-000000000000}">
      <formula1>0</formula1>
      <formula2>100000000</formula2>
    </dataValidation>
    <dataValidation type="decimal" errorStyle="warning" allowBlank="1" showInputMessage="1" showErrorMessage="1" errorTitle="CONTIENE MAS DE DOSCIMALES" sqref="G35:G45 G20:G28 G30:G32" xr:uid="{00000000-0002-0000-0000-000001000000}">
      <formula1>0</formula1>
      <formula2>1E+38</formula2>
    </dataValidation>
  </dataValidations>
  <pageMargins left="0.70866141732283472" right="0.70866141732283472" top="0.74803149606299213" bottom="0.74803149606299213" header="0.31496062992125984" footer="0.31496062992125984"/>
  <pageSetup paperSize="5" scale="78" orientation="landscape" r:id="rId1"/>
  <colBreaks count="1" manualBreakCount="1">
    <brk id="10" max="41"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2000000}">
          <x14:formula1>
            <xm:f>Hoja2!$G$6:$G$31</xm:f>
          </x14:formula1>
          <xm:sqref>I95:I97</xm:sqref>
        </x14:dataValidation>
        <x14:dataValidation type="list" allowBlank="1" showInputMessage="1" showErrorMessage="1" xr:uid="{00000000-0002-0000-0000-000003000000}">
          <x14:formula1>
            <xm:f>Hoja2!$D$7:$D$9</xm:f>
          </x14:formula1>
          <xm:sqref>I99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6:G83"/>
  <sheetViews>
    <sheetView topLeftCell="A6" workbookViewId="0">
      <selection activeCell="F6" sqref="F6"/>
    </sheetView>
  </sheetViews>
  <sheetFormatPr baseColWidth="10" defaultColWidth="11.42578125" defaultRowHeight="15" x14ac:dyDescent="0.25"/>
  <cols>
    <col min="6" max="6" width="17.85546875" customWidth="1"/>
  </cols>
  <sheetData>
    <row r="6" spans="3:7" x14ac:dyDescent="0.25">
      <c r="G6" s="1">
        <v>0</v>
      </c>
    </row>
    <row r="7" spans="3:7" x14ac:dyDescent="0.25">
      <c r="C7" t="s">
        <v>24</v>
      </c>
      <c r="D7" s="1">
        <v>0</v>
      </c>
      <c r="F7" s="109"/>
      <c r="G7" s="3">
        <v>0.01</v>
      </c>
    </row>
    <row r="8" spans="3:7" x14ac:dyDescent="0.25">
      <c r="C8" t="s">
        <v>24</v>
      </c>
      <c r="D8" s="1">
        <v>0.05</v>
      </c>
      <c r="F8" s="109"/>
      <c r="G8" s="3">
        <v>0.02</v>
      </c>
    </row>
    <row r="9" spans="3:7" x14ac:dyDescent="0.25">
      <c r="C9" t="s">
        <v>21</v>
      </c>
      <c r="D9" s="1">
        <v>0.19</v>
      </c>
      <c r="F9" s="109"/>
      <c r="G9" s="3">
        <v>0.03</v>
      </c>
    </row>
    <row r="10" spans="3:7" x14ac:dyDescent="0.25">
      <c r="D10" s="1"/>
      <c r="F10" s="109"/>
      <c r="G10" s="3">
        <v>0.04</v>
      </c>
    </row>
    <row r="11" spans="3:7" x14ac:dyDescent="0.25">
      <c r="D11" s="1"/>
      <c r="F11" s="109"/>
      <c r="G11" s="3">
        <v>0.05</v>
      </c>
    </row>
    <row r="12" spans="3:7" x14ac:dyDescent="0.25">
      <c r="D12" s="1"/>
      <c r="F12" s="109"/>
      <c r="G12" s="3">
        <v>0.06</v>
      </c>
    </row>
    <row r="13" spans="3:7" x14ac:dyDescent="0.25">
      <c r="D13" s="1"/>
      <c r="F13" s="109"/>
      <c r="G13" s="3">
        <v>7.0000000000000007E-2</v>
      </c>
    </row>
    <row r="14" spans="3:7" x14ac:dyDescent="0.25">
      <c r="D14" s="1"/>
      <c r="F14" s="109"/>
      <c r="G14" s="3">
        <v>0.08</v>
      </c>
    </row>
    <row r="15" spans="3:7" x14ac:dyDescent="0.25">
      <c r="D15" s="1"/>
      <c r="F15" s="109"/>
      <c r="G15" s="3">
        <v>0.09</v>
      </c>
    </row>
    <row r="16" spans="3:7" x14ac:dyDescent="0.25">
      <c r="D16" s="1"/>
      <c r="F16" s="109"/>
      <c r="G16" s="3">
        <v>0.1</v>
      </c>
    </row>
    <row r="17" spans="4:7" x14ac:dyDescent="0.25">
      <c r="D17" s="1"/>
      <c r="F17" s="109"/>
      <c r="G17" s="3">
        <v>0.11</v>
      </c>
    </row>
    <row r="18" spans="4:7" x14ac:dyDescent="0.25">
      <c r="D18" s="1"/>
      <c r="F18" s="109"/>
      <c r="G18" s="3">
        <v>0.12</v>
      </c>
    </row>
    <row r="19" spans="4:7" x14ac:dyDescent="0.25">
      <c r="D19" s="1"/>
      <c r="F19" s="109"/>
      <c r="G19" s="3">
        <v>0.13</v>
      </c>
    </row>
    <row r="20" spans="4:7" x14ac:dyDescent="0.25">
      <c r="F20" s="109"/>
      <c r="G20" s="3">
        <v>0.14000000000000001</v>
      </c>
    </row>
    <row r="21" spans="4:7" x14ac:dyDescent="0.25">
      <c r="F21" s="109"/>
      <c r="G21" s="3">
        <v>0.15</v>
      </c>
    </row>
    <row r="22" spans="4:7" x14ac:dyDescent="0.25">
      <c r="F22" s="109"/>
      <c r="G22" s="3">
        <v>0.16</v>
      </c>
    </row>
    <row r="23" spans="4:7" x14ac:dyDescent="0.25">
      <c r="F23" s="109"/>
      <c r="G23" s="3">
        <v>0.17</v>
      </c>
    </row>
    <row r="24" spans="4:7" x14ac:dyDescent="0.25">
      <c r="F24" s="109"/>
      <c r="G24" s="3">
        <v>0.18</v>
      </c>
    </row>
    <row r="25" spans="4:7" x14ac:dyDescent="0.25">
      <c r="F25" s="109"/>
      <c r="G25" s="3">
        <v>0.19</v>
      </c>
    </row>
    <row r="26" spans="4:7" x14ac:dyDescent="0.25">
      <c r="F26" s="109"/>
      <c r="G26" s="3">
        <v>0.2</v>
      </c>
    </row>
    <row r="27" spans="4:7" x14ac:dyDescent="0.25">
      <c r="F27" s="109"/>
      <c r="G27" s="3">
        <v>0.21</v>
      </c>
    </row>
    <row r="28" spans="4:7" x14ac:dyDescent="0.25">
      <c r="F28" s="109"/>
      <c r="G28" s="3">
        <v>0.22</v>
      </c>
    </row>
    <row r="29" spans="4:7" x14ac:dyDescent="0.25">
      <c r="F29" s="109"/>
      <c r="G29" s="3">
        <v>0.23</v>
      </c>
    </row>
    <row r="30" spans="4:7" x14ac:dyDescent="0.25">
      <c r="F30" s="109"/>
      <c r="G30" s="3">
        <v>0.24</v>
      </c>
    </row>
    <row r="31" spans="4:7" x14ac:dyDescent="0.25">
      <c r="F31" s="109"/>
      <c r="G31" s="3">
        <v>0.25</v>
      </c>
    </row>
    <row r="32" spans="4:7" x14ac:dyDescent="0.25">
      <c r="F32" s="2"/>
    </row>
    <row r="33" spans="6:7" x14ac:dyDescent="0.25">
      <c r="F33" s="109" t="s">
        <v>18</v>
      </c>
      <c r="G33" s="3">
        <v>0.01</v>
      </c>
    </row>
    <row r="34" spans="6:7" x14ac:dyDescent="0.25">
      <c r="F34" s="109"/>
      <c r="G34" s="3">
        <v>0.02</v>
      </c>
    </row>
    <row r="35" spans="6:7" x14ac:dyDescent="0.25">
      <c r="F35" s="109"/>
      <c r="G35" s="3">
        <v>0.03</v>
      </c>
    </row>
    <row r="36" spans="6:7" x14ac:dyDescent="0.25">
      <c r="F36" s="109"/>
      <c r="G36" s="3">
        <v>0.04</v>
      </c>
    </row>
    <row r="37" spans="6:7" x14ac:dyDescent="0.25">
      <c r="F37" s="109"/>
      <c r="G37" s="3">
        <v>0.05</v>
      </c>
    </row>
    <row r="38" spans="6:7" x14ac:dyDescent="0.25">
      <c r="F38" s="109"/>
      <c r="G38" s="3">
        <v>0.06</v>
      </c>
    </row>
    <row r="39" spans="6:7" x14ac:dyDescent="0.25">
      <c r="F39" s="109"/>
      <c r="G39" s="3">
        <v>7.0000000000000007E-2</v>
      </c>
    </row>
    <row r="40" spans="6:7" x14ac:dyDescent="0.25">
      <c r="F40" s="109"/>
      <c r="G40" s="3">
        <v>0.08</v>
      </c>
    </row>
    <row r="41" spans="6:7" x14ac:dyDescent="0.25">
      <c r="F41" s="109"/>
      <c r="G41" s="3">
        <v>0.09</v>
      </c>
    </row>
    <row r="42" spans="6:7" x14ac:dyDescent="0.25">
      <c r="F42" s="109"/>
      <c r="G42" s="3">
        <v>0.1</v>
      </c>
    </row>
    <row r="43" spans="6:7" x14ac:dyDescent="0.25">
      <c r="F43" s="109"/>
      <c r="G43" s="3">
        <v>0.11</v>
      </c>
    </row>
    <row r="44" spans="6:7" x14ac:dyDescent="0.25">
      <c r="F44" s="109"/>
      <c r="G44" s="3">
        <v>0.12</v>
      </c>
    </row>
    <row r="45" spans="6:7" x14ac:dyDescent="0.25">
      <c r="F45" s="109"/>
      <c r="G45" s="3">
        <v>0.13</v>
      </c>
    </row>
    <row r="46" spans="6:7" x14ac:dyDescent="0.25">
      <c r="F46" s="109"/>
      <c r="G46" s="3">
        <v>0.14000000000000001</v>
      </c>
    </row>
    <row r="47" spans="6:7" x14ac:dyDescent="0.25">
      <c r="F47" s="109"/>
      <c r="G47" s="3">
        <v>0.15</v>
      </c>
    </row>
    <row r="48" spans="6:7" x14ac:dyDescent="0.25">
      <c r="F48" s="109"/>
      <c r="G48" s="3">
        <v>0.16</v>
      </c>
    </row>
    <row r="49" spans="6:7" x14ac:dyDescent="0.25">
      <c r="F49" s="109"/>
      <c r="G49" s="3">
        <v>0.17</v>
      </c>
    </row>
    <row r="50" spans="6:7" x14ac:dyDescent="0.25">
      <c r="F50" s="109"/>
      <c r="G50" s="3">
        <v>0.18</v>
      </c>
    </row>
    <row r="51" spans="6:7" x14ac:dyDescent="0.25">
      <c r="F51" s="109"/>
      <c r="G51" s="3">
        <v>0.19</v>
      </c>
    </row>
    <row r="52" spans="6:7" x14ac:dyDescent="0.25">
      <c r="F52" s="109"/>
      <c r="G52" s="3">
        <v>0.2</v>
      </c>
    </row>
    <row r="53" spans="6:7" x14ac:dyDescent="0.25">
      <c r="F53" s="109"/>
      <c r="G53" s="3">
        <v>0.21</v>
      </c>
    </row>
    <row r="54" spans="6:7" x14ac:dyDescent="0.25">
      <c r="F54" s="109"/>
      <c r="G54" s="3">
        <v>0.22</v>
      </c>
    </row>
    <row r="55" spans="6:7" x14ac:dyDescent="0.25">
      <c r="F55" s="109"/>
      <c r="G55" s="3">
        <v>0.23</v>
      </c>
    </row>
    <row r="56" spans="6:7" x14ac:dyDescent="0.25">
      <c r="F56" s="109"/>
      <c r="G56" s="3">
        <v>0.24</v>
      </c>
    </row>
    <row r="57" spans="6:7" x14ac:dyDescent="0.25">
      <c r="F57" s="109"/>
      <c r="G57" s="3">
        <v>0.25</v>
      </c>
    </row>
    <row r="59" spans="6:7" x14ac:dyDescent="0.25">
      <c r="F59" s="109" t="s">
        <v>19</v>
      </c>
      <c r="G59" s="3">
        <v>0.01</v>
      </c>
    </row>
    <row r="60" spans="6:7" x14ac:dyDescent="0.25">
      <c r="F60" s="109"/>
      <c r="G60" s="3">
        <v>0.02</v>
      </c>
    </row>
    <row r="61" spans="6:7" x14ac:dyDescent="0.25">
      <c r="F61" s="109"/>
      <c r="G61" s="3">
        <v>0.03</v>
      </c>
    </row>
    <row r="62" spans="6:7" x14ac:dyDescent="0.25">
      <c r="F62" s="109"/>
      <c r="G62" s="3">
        <v>0.04</v>
      </c>
    </row>
    <row r="63" spans="6:7" x14ac:dyDescent="0.25">
      <c r="F63" s="109"/>
      <c r="G63" s="3">
        <v>0.05</v>
      </c>
    </row>
    <row r="64" spans="6:7" x14ac:dyDescent="0.25">
      <c r="F64" s="109"/>
      <c r="G64" s="3">
        <v>0.06</v>
      </c>
    </row>
    <row r="65" spans="6:7" x14ac:dyDescent="0.25">
      <c r="F65" s="109"/>
      <c r="G65" s="3">
        <v>7.0000000000000007E-2</v>
      </c>
    </row>
    <row r="66" spans="6:7" x14ac:dyDescent="0.25">
      <c r="F66" s="109"/>
      <c r="G66" s="3">
        <v>0.08</v>
      </c>
    </row>
    <row r="67" spans="6:7" x14ac:dyDescent="0.25">
      <c r="F67" s="109"/>
      <c r="G67" s="3">
        <v>0.09</v>
      </c>
    </row>
    <row r="68" spans="6:7" x14ac:dyDescent="0.25">
      <c r="F68" s="109"/>
      <c r="G68" s="3">
        <v>0.1</v>
      </c>
    </row>
    <row r="69" spans="6:7" x14ac:dyDescent="0.25">
      <c r="F69" s="109"/>
      <c r="G69" s="3">
        <v>0.11</v>
      </c>
    </row>
    <row r="70" spans="6:7" x14ac:dyDescent="0.25">
      <c r="F70" s="109"/>
      <c r="G70" s="3">
        <v>0.12</v>
      </c>
    </row>
    <row r="71" spans="6:7" x14ac:dyDescent="0.25">
      <c r="F71" s="109"/>
      <c r="G71" s="3">
        <v>0.13</v>
      </c>
    </row>
    <row r="72" spans="6:7" x14ac:dyDescent="0.25">
      <c r="F72" s="109"/>
      <c r="G72" s="3">
        <v>0.14000000000000001</v>
      </c>
    </row>
    <row r="73" spans="6:7" x14ac:dyDescent="0.25">
      <c r="F73" s="109"/>
      <c r="G73" s="3">
        <v>0.15</v>
      </c>
    </row>
    <row r="74" spans="6:7" x14ac:dyDescent="0.25">
      <c r="F74" s="109"/>
      <c r="G74" s="3">
        <v>0.16</v>
      </c>
    </row>
    <row r="75" spans="6:7" x14ac:dyDescent="0.25">
      <c r="F75" s="109"/>
      <c r="G75" s="3">
        <v>0.17</v>
      </c>
    </row>
    <row r="76" spans="6:7" x14ac:dyDescent="0.25">
      <c r="F76" s="109"/>
      <c r="G76" s="3">
        <v>0.18</v>
      </c>
    </row>
    <row r="77" spans="6:7" x14ac:dyDescent="0.25">
      <c r="F77" s="109"/>
      <c r="G77" s="3">
        <v>0.19</v>
      </c>
    </row>
    <row r="78" spans="6:7" x14ac:dyDescent="0.25">
      <c r="F78" s="109"/>
      <c r="G78" s="3">
        <v>0.2</v>
      </c>
    </row>
    <row r="79" spans="6:7" x14ac:dyDescent="0.25">
      <c r="F79" s="109"/>
      <c r="G79" s="3">
        <v>0.21</v>
      </c>
    </row>
    <row r="80" spans="6:7" x14ac:dyDescent="0.25">
      <c r="F80" s="109"/>
      <c r="G80" s="3">
        <v>0.22</v>
      </c>
    </row>
    <row r="81" spans="6:7" x14ac:dyDescent="0.25">
      <c r="F81" s="109"/>
      <c r="G81" s="3">
        <v>0.23</v>
      </c>
    </row>
    <row r="82" spans="6:7" x14ac:dyDescent="0.25">
      <c r="F82" s="109"/>
      <c r="G82" s="3">
        <v>0.24</v>
      </c>
    </row>
    <row r="83" spans="6:7" x14ac:dyDescent="0.25">
      <c r="F83" s="109"/>
      <c r="G83" s="3">
        <v>0.25</v>
      </c>
    </row>
  </sheetData>
  <mergeCells count="3">
    <mergeCell ref="F7:F31"/>
    <mergeCell ref="F33:F57"/>
    <mergeCell ref="F59:F8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7D9641CCDED7C4F8914BEBDB2D22C1E" ma:contentTypeVersion="14" ma:contentTypeDescription="Create a new document." ma:contentTypeScope="" ma:versionID="6eee2132cb051c8bf4bc9e55b0a6445e">
  <xsd:schema xmlns:xsd="http://www.w3.org/2001/XMLSchema" xmlns:xs="http://www.w3.org/2001/XMLSchema" xmlns:p="http://schemas.microsoft.com/office/2006/metadata/properties" xmlns:ns3="4fb2affe-1ede-45b3-9e81-8e832989a265" xmlns:ns4="03a643bb-57ce-4445-b8af-b12e1b112752" targetNamespace="http://schemas.microsoft.com/office/2006/metadata/properties" ma:root="true" ma:fieldsID="0dda20c5f720744daac0c52b9805b163" ns3:_="" ns4:_="">
    <xsd:import namespace="4fb2affe-1ede-45b3-9e81-8e832989a265"/>
    <xsd:import namespace="03a643bb-57ce-4445-b8af-b12e1b11275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2affe-1ede-45b3-9e81-8e832989a26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3a643bb-57ce-4445-b8af-b12e1b11275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45FC2D-39E4-4757-AC82-DDE89D6D2BC7}">
  <ds:schemaRefs>
    <ds:schemaRef ds:uri="http://schemas.microsoft.com/sharepoint/v3/contenttype/forms"/>
  </ds:schemaRefs>
</ds:datastoreItem>
</file>

<file path=customXml/itemProps2.xml><?xml version="1.0" encoding="utf-8"?>
<ds:datastoreItem xmlns:ds="http://schemas.openxmlformats.org/officeDocument/2006/customXml" ds:itemID="{C9022790-8C84-4A6A-BDCB-C4F21980D7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2affe-1ede-45b3-9e81-8e832989a265"/>
    <ds:schemaRef ds:uri="03a643bb-57ce-4445-b8af-b12e1b1127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DBD245A-E37A-4A11-BAB6-CE8BFA7BBA23}">
  <ds:schemaRefs>
    <ds:schemaRef ds:uri="http://schemas.microsoft.com/office/2006/documentManagement/types"/>
    <ds:schemaRef ds:uri="http://purl.org/dc/terms/"/>
    <ds:schemaRef ds:uri="4fb2affe-1ede-45b3-9e81-8e832989a265"/>
    <ds:schemaRef ds:uri="http://purl.org/dc/elements/1.1/"/>
    <ds:schemaRef ds:uri="http://schemas.microsoft.com/office/2006/metadata/properties"/>
    <ds:schemaRef ds:uri="http://schemas.openxmlformats.org/package/2006/metadata/core-properties"/>
    <ds:schemaRef ds:uri="03a643bb-57ce-4445-b8af-b12e1b112752"/>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Asesor Juridico Compras</cp:lastModifiedBy>
  <cp:revision/>
  <cp:lastPrinted>2022-09-16T20:01:54Z</cp:lastPrinted>
  <dcterms:created xsi:type="dcterms:W3CDTF">2017-04-28T13:22:52Z</dcterms:created>
  <dcterms:modified xsi:type="dcterms:W3CDTF">2023-11-27T19:39:43Z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0x01010037D9641CCDED7C4F8914BEBDB2D22C1E</vt:lpwstr>
  </property>
</Properties>
</file>