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F-CD-268 obra laboratorio leche/PUBLICACION/"/>
    </mc:Choice>
  </mc:AlternateContent>
  <xr:revisionPtr revIDLastSave="15" documentId="13_ncr:1_{2CB55E00-0C77-471A-88D6-198F118CC016}" xr6:coauthVersionLast="47" xr6:coauthVersionMax="47" xr10:uidLastSave="{B499E076-D07E-4E51-89BE-94AA82F7BCE3}"/>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Hoja1!$A$1:$J$107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6" i="1" l="1"/>
  <c r="J89" i="1"/>
  <c r="J92" i="1"/>
  <c r="J87" i="1"/>
  <c r="J86" i="1"/>
  <c r="J90" i="1"/>
  <c r="J88" i="1"/>
  <c r="J85" i="1"/>
  <c r="J83" i="1"/>
  <c r="J81" i="1"/>
  <c r="J79" i="1"/>
  <c r="J78" i="1"/>
  <c r="J74" i="1"/>
  <c r="J75" i="1"/>
  <c r="J76" i="1"/>
  <c r="J73" i="1"/>
  <c r="J70" i="1"/>
  <c r="J69" i="1"/>
  <c r="J68" i="1"/>
  <c r="J67" i="1"/>
  <c r="J65" i="1"/>
  <c r="J93" i="1"/>
  <c r="J62" i="1"/>
  <c r="J61" i="1"/>
  <c r="J58" i="1"/>
  <c r="J57" i="1"/>
  <c r="J56" i="1"/>
  <c r="J55" i="1"/>
  <c r="J54" i="1"/>
  <c r="J53" i="1"/>
  <c r="J52" i="1"/>
  <c r="J51" i="1"/>
  <c r="J50" i="1"/>
  <c r="J49" i="1"/>
  <c r="J48" i="1"/>
  <c r="J71" i="1"/>
  <c r="J64" i="1"/>
  <c r="J32" i="1"/>
  <c r="J31" i="1"/>
  <c r="J27" i="1"/>
  <c r="J26" i="1"/>
  <c r="J25" i="1"/>
  <c r="J24" i="1"/>
  <c r="J23" i="1"/>
  <c r="J22" i="1"/>
  <c r="J21" i="1"/>
  <c r="J34" i="1"/>
  <c r="J30" i="1"/>
  <c r="J28" i="1"/>
  <c r="J20" i="1"/>
  <c r="J36" i="1"/>
  <c r="J37" i="1"/>
  <c r="J38" i="1"/>
  <c r="J39" i="1"/>
  <c r="J40" i="1"/>
  <c r="J41" i="1"/>
  <c r="J42" i="1"/>
  <c r="J43" i="1"/>
  <c r="J44" i="1"/>
  <c r="J45" i="1"/>
  <c r="J35" i="1"/>
  <c r="J47" i="1" l="1"/>
  <c r="J60" i="1"/>
  <c r="J94" i="1" l="1"/>
  <c r="J95" i="1" s="1"/>
  <c r="J96" i="1" l="1"/>
  <c r="J97" i="1"/>
  <c r="J99" i="1" s="1"/>
  <c r="J98" i="1" l="1"/>
  <c r="J100" i="1" s="1"/>
</calcChain>
</file>

<file path=xl/sharedStrings.xml><?xml version="1.0" encoding="utf-8"?>
<sst xmlns="http://schemas.openxmlformats.org/spreadsheetml/2006/main" count="174" uniqueCount="113">
  <si>
    <t>MACROPROCESO DE APOYO</t>
  </si>
  <si>
    <t>CÓDIGO: ABSr126</t>
  </si>
  <si>
    <t xml:space="preserve">PROCESO GESTIÓN BIENES Y SERVICIOS </t>
  </si>
  <si>
    <t>COTIZACIÓN PARA PROCESOS DE OBRA</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</si>
  <si>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</si>
  <si>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</si>
  <si>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</si>
  <si>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</si>
  <si>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</si>
  <si>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</si>
  <si>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</si>
  <si>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</si>
  <si>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</si>
  <si>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</si>
  <si>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</si>
  <si>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</si>
  <si>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</si>
  <si>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</si>
  <si>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IMPREVISTOS</t>
  </si>
  <si>
    <t>UTILIDAD</t>
  </si>
  <si>
    <t>SUBTOTAL INCLUIDO A.I.U ANTES DE IVA</t>
  </si>
  <si>
    <t xml:space="preserve">IVA </t>
  </si>
  <si>
    <t>TOTAL OFERTA INCLUIDO IVA Y A.I.U.</t>
  </si>
  <si>
    <t xml:space="preserve">FIRMA REPRESENTANTE LEGAL Y/O PERSONA NATURAL </t>
  </si>
  <si>
    <t>IVA</t>
  </si>
  <si>
    <t>VERSIÓN: 2</t>
  </si>
  <si>
    <t>VIGENCIA: 2022-05-31</t>
  </si>
  <si>
    <t>METRO LINEAL</t>
  </si>
  <si>
    <t>METRO CUADRADO</t>
  </si>
  <si>
    <t>UNIDAD</t>
  </si>
  <si>
    <t>PRELIMINARES</t>
  </si>
  <si>
    <t>32.1-41</t>
  </si>
  <si>
    <t>32.1</t>
  </si>
  <si>
    <t xml:space="preserve">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                                                       NOTA 14: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En el caso consorcios y de las uniones temporales deberá ser diligenciada por el Representante Legal del consorcio o unión temporal, cumpliendo con lo indicado en este numeral.
                                                                              </t>
  </si>
  <si>
    <t>ASEO Y VARIOS</t>
  </si>
  <si>
    <t>DEMOLICION MUROS</t>
  </si>
  <si>
    <t>DEMOLICIÓN GUARDESCOBA</t>
  </si>
  <si>
    <t>DESMONTE PUERTAS HOJA SENCILLA</t>
  </si>
  <si>
    <t>EXCAVACIÓN MANUAL PARA INSTALACIONES ANCHO 60C</t>
  </si>
  <si>
    <t>DESMONTE PUERTAS HOJA DOBLE</t>
  </si>
  <si>
    <t>DESMONTE DE VENTANAS</t>
  </si>
  <si>
    <t>DEMOLICIÓN ENCHAPE DE PISO</t>
  </si>
  <si>
    <t>DEMOLICIÓN LOSA CONTRAPISO CIRCULACIÓN EXTERIOR</t>
  </si>
  <si>
    <t>DESMONTE DE INSTALACIONES ELECTRICAS EXISTENTES</t>
  </si>
  <si>
    <t>MAMPOSTERIA</t>
  </si>
  <si>
    <t>SUMINISTRO E INSTALACION DE MURO DRYWALL CARA SENCILLA</t>
  </si>
  <si>
    <t>INSTALACIÓN HIDRÁULICAS Y DE GAS</t>
  </si>
  <si>
    <t>SUMINISTRO E INSTALACION DE PUNTO SANITARIO 2''</t>
  </si>
  <si>
    <t>SUMINISTRO E INSTALACION DE PUNTO HIDRÁULICO 3/4''</t>
  </si>
  <si>
    <t>SUMINISTRO E INSTALACION DE TUBERÍA PVC SANITARIA 2'' INCL. ACCESORIOS</t>
  </si>
  <si>
    <t>SUMINISTRO E INSTALACION DE TUBERÍA PVC SANITARIA 3'' INCL. ACCESORIOS</t>
  </si>
  <si>
    <t>SUMINISTRO E INSTALACION DE TUBERÍA PVC SANITARIA 4'' INCL. ACCESORIOS</t>
  </si>
  <si>
    <t>SUMINISTRO E INSTALACION DE TUBERÍA PVC VENTILACIÓN 2'' INCL. ACCESORIOS</t>
  </si>
  <si>
    <t>SUMINISTRO E INSTALACION DE TUBERÍA PVC PRESIÓN 3/4'' INCL. ACCESORIOS</t>
  </si>
  <si>
    <t>SUMINISTRO E INSTALACION DE TUBERÍA PVC PRESIÓN 1/2'' INCL. ACCESORIOS</t>
  </si>
  <si>
    <t>SUMINISTRO E INSTALACION DE REGISTRO PESADO RED WHITE 3/4'</t>
  </si>
  <si>
    <t>SUMINISTRO E INSTALACION DE REGISTRO VÁLVULA BOLA PVC 3/4''</t>
  </si>
  <si>
    <t>SUMINISTRO E INSTALACION DE CAJA INSPECCIÓN SANITARIA 80CM X 80CM X 80CM</t>
  </si>
  <si>
    <t>INSTALACIÓN ELÉCTRICA, TELEFÓNICA Y COMUNICACIONES</t>
  </si>
  <si>
    <t>PAÑETES</t>
  </si>
  <si>
    <t>PISOS</t>
  </si>
  <si>
    <t>SUMINISTRO E INSTALACIÓN  DE CABLE DE COBRE 12 AWG, 600 V - THHN/THWN, NEGRO Y BLANCO</t>
  </si>
  <si>
    <t>SUMINISTRO E INSTALACIÓN  DE CABLE DE COBRE DESNUDO 12 AWG, 600 V</t>
  </si>
  <si>
    <t>SUMINISTRO E INSTALACION DE TUBERÍA EMT 3/4" DESCOLGAR</t>
  </si>
  <si>
    <t>SUMINISTRO E INSTALACION DE TABLERO BIFASICO DE 20</t>
  </si>
  <si>
    <t>SUMINISTRO E INSTALACION DE INTERRUPTOR ENCHUFABLE 1X20A</t>
  </si>
  <si>
    <t>SUMINISTRO E INSTALACION DE INTERRUPTOR ENCHUFABLE 2X20A</t>
  </si>
  <si>
    <t>SALIDA LUMINARIA EN TECHO EMT 3/4"</t>
  </si>
  <si>
    <t>SUMINISTRO E INSTALACIÓN DE LUMINARIA DE EMPOTRAR EN TECHO 40W 30X30 CM</t>
  </si>
  <si>
    <t>SALIDA INTERRUPTOR SENCILLO PVC 3/4"</t>
  </si>
  <si>
    <t>SALIDA TOMA CORRIENTE MONÓFASICA DOBLE 2P+T</t>
  </si>
  <si>
    <t>SALIDA TOMA CORRIENTE MONÓFASICA DOBLE 2P+T GFCI</t>
  </si>
  <si>
    <t>SALIDA TOMA CORRIENTE BIFÁSICA 2F+T, PATA TRABADA</t>
  </si>
  <si>
    <t>PAÑETE 2CM PARA VANO SELLADO</t>
  </si>
  <si>
    <t>ESTUCO PARA VANO SELLADO</t>
  </si>
  <si>
    <t>RESANE DE MUROS</t>
  </si>
  <si>
    <t xml:space="preserve">METRO </t>
  </si>
  <si>
    <t>ALISTADO DE NIVELACIÓN PISOS LABORATORIO</t>
  </si>
  <si>
    <t>AFINADO CON MÁSTICO</t>
  </si>
  <si>
    <t>SUMINISTRO E INSTALACION DE MEDIACAÑA PVC</t>
  </si>
  <si>
    <t>PISO EPÓXICO PARA LABORATORIO</t>
  </si>
  <si>
    <t>SUMINISTRO E INSTALACION DE ENCHAPE DE PISO 20,5X20,5</t>
  </si>
  <si>
    <t>SUMINISTRO E INSTALACION DE GUARDAESCOBAS EN PASILLO Y VESTIERES 10CM x 33.8CM BLANCO</t>
  </si>
  <si>
    <t>LOSA DE CIRCULACIÓN E=0,08M</t>
  </si>
  <si>
    <t>RAMPA ANCHO = 1,30M</t>
  </si>
  <si>
    <t>SUMINISTRO E INSTALACION DE PUERTA DE ALUMINIO CON MARCO Y CHAPA DE SEGURIDAD  2,20 x 1,00 CON VENTANA EN VIDRIO PARA ENTREGA DE MUESTRAS 0,50X0,50</t>
  </si>
  <si>
    <t>SUMINISTRO E INSTALACION DE PUERTA DE ACCESO A LABORATORIO DESDE OFICINA DE INGRESO  2,20 x 1,00</t>
  </si>
  <si>
    <t>ADECUACIÓN VENTANA EXISTENTE PARA COMPUERTA DE ENTREGA DE MUESTRAS  0,50X0,50 LABORATORIO CALIDAD DE LECHE</t>
  </si>
  <si>
    <t>ENCHAPES</t>
  </si>
  <si>
    <t>APARATOS SANITARIOS</t>
  </si>
  <si>
    <t>CIELORRASO</t>
  </si>
  <si>
    <t>PINTURA</t>
  </si>
  <si>
    <t>MESÓN EN CONCRETO CON SUPERFICIE ENCHAPADA EN GRANITO Y CON VANO PARA POCETA</t>
  </si>
  <si>
    <t>SUMINISTRO E INSTALACION DE POCETA ACERO INOXIDABLE CON GRIFERÍA CUELLO CISNE MONOCONTROL CON MEZCLADOR</t>
  </si>
  <si>
    <t>SUMINISTRO E INSTALACION DE CIELORRASO DRYWALL 1/2''</t>
  </si>
  <si>
    <t>ASEO (RETIRO DE ESCOMBROS A BOTADERO CERTIFICADO Y CON DISPOSICIÓN FINAL DE MATERIALES)</t>
  </si>
  <si>
    <t>TRASIEGO</t>
  </si>
  <si>
    <t>SUMINISTRO E INSTALACION DE PINTURA ESMALTE ACRÍLICA PARA MARCOS DE VENTANERÍA EXISTENTE</t>
  </si>
  <si>
    <t>SUMINISTRO E INSTALACION DE PINTURA VINILICA CIELORRASO</t>
  </si>
  <si>
    <t>SUMINISTRO E INSTALACION DE PINTURA VINILICA MUROS VESTIER</t>
  </si>
  <si>
    <t>SUMINISTRO E INSTALACION DE PINTURA VINILICA (VANO SELLADO CARA EXTERIOR DE PASILLO)</t>
  </si>
  <si>
    <t>SUMINISTRO E INSTALACION DE PINTURA EPÓXICA DE MUROS</t>
  </si>
  <si>
    <t>GLOBAL</t>
  </si>
  <si>
    <t>SUMINISTRO E INSTALACION DE MURO DRYWALL DOBLE CARA 12CM</t>
  </si>
  <si>
    <t>SUMINISTRO E INSTALACION DE MEDIDOR SUMINISTRO AGUA POTABLE</t>
  </si>
  <si>
    <t>SUMINISTRO E INSTALACION DE MAMPOSTERÍA LADRILLO PRENSADO LIVIANO PARA FACHADA</t>
  </si>
  <si>
    <t>SUMINISTRO E INSTALACION DE VENTANA 3 FIJOS 2,78 X 1,50 3+3 LAMINADO</t>
  </si>
  <si>
    <t>SUMINISTRO E INSTALACION DE MESÓN ACERO INOXIDABLE 120 X 60 CON POCETA, CON GRIFERÍA SENCILLA 8'' Y SOPORTES PIE DE AMIGO</t>
  </si>
  <si>
    <t>SUMINISTRO E INSTALACION DE PINTURA EPÓXICA DE CIELO</t>
  </si>
  <si>
    <t>VIAJE</t>
  </si>
  <si>
    <t>CARPINTERÍA METÁLICA  Y VENTANERÍA</t>
  </si>
  <si>
    <t>COSTO DIRECTO</t>
  </si>
  <si>
    <t xml:space="preserve">ADMINISTRACION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</si>
</sst>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quot;$&quot;* #,##0.00_-;\-&quot;$&quot;* #,##0.00_-;_-&quot;$&quot;* &quot;-&quot;??_-;_-@_-"/>
    <numFmt numFmtId="165" formatCode="0.0"/>
  </numFmts>
  <fonts count="17"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1"/>
      <name val="Arial"/>
      <family val="2"/>
    </font>
    <font>
      <b/>
      <sz val="10"/>
      <color rgb="FF000000"/>
      <name val="Arial"/>
      <family val="2"/>
    </font>
    <font>
      <sz val="8"/>
      <name val="Calibri"/>
      <family val="2"/>
      <scheme val="minor"/>
    </font>
    <font>
      <sz val="11"/>
      <name val="Calibri"/>
      <family val="2"/>
      <scheme val="minor"/>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11">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9" fillId="0" borderId="1" xfId="0" applyFont="1" applyBorder="1" applyAlignment="1" applyProtection="1">
      <alignment horizontal="center" vertical="center" wrapText="1"/>
      <protection hidden="1"/>
    </xf>
    <xf numFmtId="43" fontId="0" fillId="2" borderId="0" xfId="0" applyNumberFormat="1" applyFill="1" applyProtection="1">
      <protection locked="0"/>
    </xf>
    <xf numFmtId="0" fontId="1" fillId="2" borderId="0" xfId="0" applyFont="1" applyFill="1" applyAlignment="1" applyProtection="1">
      <alignment horizontal="center"/>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43" fontId="7" fillId="3" borderId="1" xfId="3" applyFont="1" applyFill="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164" fontId="6" fillId="0" borderId="1" xfId="4" applyNumberFormat="1" applyFont="1" applyBorder="1" applyAlignment="1" applyProtection="1">
      <alignment horizontal="center" vertical="center"/>
      <protection hidden="1"/>
    </xf>
    <xf numFmtId="164" fontId="6" fillId="0" borderId="1" xfId="4"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2" fontId="1" fillId="0" borderId="13" xfId="0" applyNumberFormat="1" applyFont="1" applyBorder="1" applyAlignment="1" applyProtection="1">
      <alignment horizontal="center" vertical="center" wrapText="1"/>
      <protection hidden="1"/>
    </xf>
    <xf numFmtId="0" fontId="1" fillId="2" borderId="0" xfId="0" applyFont="1" applyFill="1" applyProtection="1">
      <protection hidden="1"/>
    </xf>
    <xf numFmtId="0" fontId="10" fillId="4" borderId="1" xfId="0" applyFont="1" applyFill="1" applyBorder="1" applyAlignment="1" applyProtection="1">
      <alignment horizontal="center" vertical="center" wrapText="1"/>
      <protection hidden="1"/>
    </xf>
    <xf numFmtId="0" fontId="8" fillId="2" borderId="6" xfId="0" applyFont="1" applyFill="1" applyBorder="1" applyProtection="1">
      <protection hidden="1"/>
    </xf>
    <xf numFmtId="0" fontId="1" fillId="0" borderId="14" xfId="0" applyFont="1" applyBorder="1" applyAlignment="1" applyProtection="1">
      <alignment horizontal="center" vertical="center" wrapText="1"/>
      <protection hidden="1"/>
    </xf>
    <xf numFmtId="2" fontId="9" fillId="0" borderId="1" xfId="0" applyNumberFormat="1" applyFont="1" applyBorder="1" applyAlignment="1" applyProtection="1">
      <alignment horizontal="center" vertical="center" wrapText="1"/>
      <protection hidden="1"/>
    </xf>
    <xf numFmtId="165" fontId="1" fillId="0" borderId="13" xfId="0" applyNumberFormat="1"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0" fillId="2" borderId="0" xfId="0" applyFill="1" applyProtection="1">
      <protection hidden="1"/>
    </xf>
    <xf numFmtId="2" fontId="1" fillId="0" borderId="1" xfId="0" applyNumberFormat="1" applyFont="1" applyBorder="1" applyAlignment="1" applyProtection="1">
      <alignment horizontal="center" vertical="center" wrapText="1"/>
      <protection hidden="1"/>
    </xf>
    <xf numFmtId="2" fontId="0" fillId="2" borderId="28" xfId="0" applyNumberFormat="1" applyFill="1" applyBorder="1" applyAlignment="1" applyProtection="1">
      <alignment horizontal="center" vertical="center" wrapText="1"/>
      <protection hidden="1"/>
    </xf>
    <xf numFmtId="2" fontId="1" fillId="0" borderId="27" xfId="0" applyNumberFormat="1" applyFont="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 fillId="4" borderId="23" xfId="0" applyFont="1" applyFill="1" applyBorder="1" applyAlignment="1" applyProtection="1">
      <alignment vertical="center" wrapText="1"/>
      <protection hidden="1"/>
    </xf>
    <xf numFmtId="0" fontId="1" fillId="4" borderId="0" xfId="0" applyFont="1" applyFill="1" applyAlignment="1" applyProtection="1">
      <alignment vertical="center" wrapText="1"/>
      <protection hidden="1"/>
    </xf>
    <xf numFmtId="0" fontId="1" fillId="4" borderId="9" xfId="0" applyFont="1" applyFill="1" applyBorder="1" applyAlignment="1" applyProtection="1">
      <alignment vertical="center" wrapText="1"/>
      <protection hidden="1"/>
    </xf>
    <xf numFmtId="43" fontId="6" fillId="0" borderId="1" xfId="3" applyFont="1" applyFill="1" applyBorder="1" applyAlignment="1" applyProtection="1">
      <alignment vertical="center" wrapText="1"/>
      <protection hidden="1"/>
    </xf>
    <xf numFmtId="0" fontId="10" fillId="0" borderId="8" xfId="0" applyFont="1" applyBorder="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1"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9" fillId="0" borderId="1" xfId="3" applyFont="1" applyFill="1" applyBorder="1" applyAlignment="1" applyProtection="1">
      <alignment horizontal="center" vertical="center" wrapText="1"/>
      <protection locked="0"/>
    </xf>
    <xf numFmtId="0" fontId="1" fillId="0" borderId="1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2" fillId="4" borderId="16" xfId="0" applyFont="1" applyFill="1" applyBorder="1" applyAlignment="1" applyProtection="1">
      <alignment horizontal="center" vertical="center" wrapText="1"/>
      <protection hidden="1"/>
    </xf>
    <xf numFmtId="0" fontId="12" fillId="4" borderId="17" xfId="0" applyFont="1" applyFill="1" applyBorder="1" applyAlignment="1" applyProtection="1">
      <alignment horizontal="center" vertical="center" wrapText="1"/>
      <protection hidden="1"/>
    </xf>
    <xf numFmtId="0" fontId="12" fillId="4" borderId="22" xfId="0" applyFont="1" applyFill="1" applyBorder="1" applyAlignment="1" applyProtection="1">
      <alignment horizontal="center" vertical="center" wrapText="1"/>
      <protection hidden="1"/>
    </xf>
    <xf numFmtId="0" fontId="16" fillId="0" borderId="16" xfId="0" applyFont="1" applyBorder="1" applyAlignment="1" applyProtection="1">
      <alignment horizontal="left" vertical="center" wrapText="1"/>
      <protection hidden="1"/>
    </xf>
    <xf numFmtId="0" fontId="16" fillId="0" borderId="17" xfId="0" applyFont="1" applyBorder="1" applyAlignment="1" applyProtection="1">
      <alignment horizontal="left" vertical="center" wrapText="1"/>
      <protection hidden="1"/>
    </xf>
    <xf numFmtId="0" fontId="16" fillId="0" borderId="22"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 fillId="2" borderId="7" xfId="0" applyFont="1" applyFill="1" applyBorder="1" applyAlignment="1" applyProtection="1">
      <alignment horizontal="center"/>
      <protection hidden="1"/>
    </xf>
    <xf numFmtId="43" fontId="7" fillId="3" borderId="1" xfId="3" applyFont="1" applyFill="1" applyBorder="1" applyAlignment="1" applyProtection="1">
      <alignment horizontal="center" vertical="center" wrapText="1"/>
      <protection hidden="1"/>
    </xf>
    <xf numFmtId="0" fontId="7" fillId="4" borderId="18"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1" fillId="0" borderId="24" xfId="0" applyFont="1" applyBorder="1" applyAlignment="1" applyProtection="1">
      <alignment horizontal="left" vertical="center" wrapText="1"/>
      <protection hidden="1"/>
    </xf>
    <xf numFmtId="0" fontId="1" fillId="0" borderId="25" xfId="0" applyFont="1" applyBorder="1" applyAlignment="1" applyProtection="1">
      <alignment horizontal="left" vertical="center" wrapText="1"/>
      <protection hidden="1"/>
    </xf>
    <xf numFmtId="0" fontId="1" fillId="0" borderId="26" xfId="0" applyFont="1" applyBorder="1" applyAlignment="1" applyProtection="1">
      <alignment horizontal="left" vertical="center" wrapText="1"/>
      <protection hidden="1"/>
    </xf>
    <xf numFmtId="0" fontId="1" fillId="0" borderId="30" xfId="0" applyFont="1" applyBorder="1" applyAlignment="1" applyProtection="1">
      <alignment horizontal="left" vertical="center" wrapText="1"/>
      <protection hidden="1"/>
    </xf>
    <xf numFmtId="0" fontId="1" fillId="0" borderId="14" xfId="0" applyFont="1" applyBorder="1" applyAlignment="1" applyProtection="1">
      <alignment vertical="center" wrapText="1"/>
      <protection hidden="1"/>
    </xf>
    <xf numFmtId="0" fontId="1" fillId="0" borderId="15" xfId="0" applyFont="1" applyBorder="1" applyAlignment="1" applyProtection="1">
      <alignment vertical="center" wrapText="1"/>
      <protection hidden="1"/>
    </xf>
    <xf numFmtId="0" fontId="1" fillId="0" borderId="21" xfId="0" applyFont="1" applyBorder="1" applyAlignment="1" applyProtection="1">
      <alignment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1" fillId="0" borderId="29" xfId="0" applyFont="1" applyBorder="1" applyAlignment="1" applyProtection="1">
      <alignment horizontal="left" vertical="center" wrapText="1"/>
      <protection hidden="1"/>
    </xf>
    <xf numFmtId="0" fontId="16" fillId="0" borderId="14"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16" fillId="0" borderId="21" xfId="0" applyFont="1" applyBorder="1" applyAlignment="1" applyProtection="1">
      <alignment horizontal="left"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2" borderId="0" xfId="0" applyFill="1" applyAlignment="1" applyProtection="1">
      <alignment vertical="center" wrapText="1"/>
      <protection hidden="1"/>
    </xf>
  </cellXfs>
  <cellStyles count="17">
    <cellStyle name="Millares" xfId="4" builtinId="3"/>
    <cellStyle name="Millares [0] 2" xfId="2" xr:uid="{00000000-0005-0000-0000-000001000000}"/>
    <cellStyle name="Millares [0] 2 2" xfId="9" xr:uid="{00000000-0005-0000-0000-000002000000}"/>
    <cellStyle name="Millares [0] 2 3" xfId="6" xr:uid="{00000000-0005-0000-0000-000003000000}"/>
    <cellStyle name="Millares 2" xfId="3" xr:uid="{00000000-0005-0000-0000-000004000000}"/>
    <cellStyle name="Millares 2 2" xfId="10" xr:uid="{00000000-0005-0000-0000-000005000000}"/>
    <cellStyle name="Millares 2 3" xfId="7" xr:uid="{00000000-0005-0000-0000-000006000000}"/>
    <cellStyle name="Millares 3" xfId="11" xr:uid="{00000000-0005-0000-0000-000007000000}"/>
    <cellStyle name="Millares 4" xfId="8" xr:uid="{00000000-0005-0000-0000-000008000000}"/>
    <cellStyle name="Millares 5" xfId="12" xr:uid="{00000000-0005-0000-0000-000009000000}"/>
    <cellStyle name="Millares 6" xfId="15" xr:uid="{00000000-0005-0000-0000-00000A000000}"/>
    <cellStyle name="Millares 7" xfId="16" xr:uid="{00000000-0005-0000-0000-00000B000000}"/>
    <cellStyle name="Millares 8" xfId="14" xr:uid="{00000000-0005-0000-0000-00000C000000}"/>
    <cellStyle name="Millares 9" xfId="13" xr:uid="{00000000-0005-0000-0000-00000D000000}"/>
    <cellStyle name="Normal" xfId="0" builtinId="0"/>
    <cellStyle name="Normal 2" xfId="5" xr:uid="{00000000-0005-0000-0000-00000F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1"/>
  <sheetViews>
    <sheetView tabSelected="1" topLeftCell="A29" zoomScale="80" zoomScaleNormal="80" zoomScaleSheetLayoutView="80" workbookViewId="0">
      <selection activeCell="N37" sqref="N37"/>
    </sheetView>
  </sheetViews>
  <sheetFormatPr baseColWidth="10" defaultColWidth="11.42578125" defaultRowHeight="15" x14ac:dyDescent="0.25"/>
  <cols>
    <col min="1" max="1" width="11" style="7" customWidth="1"/>
    <col min="2" max="2" width="47.85546875" style="7" customWidth="1"/>
    <col min="3" max="3" width="17" style="7" customWidth="1"/>
    <col min="4" max="4" width="15.5703125" style="7" customWidth="1"/>
    <col min="5" max="5" width="3.140625" style="7" customWidth="1"/>
    <col min="6" max="6" width="23.42578125" style="8" customWidth="1"/>
    <col min="7" max="7" width="24" style="9" customWidth="1"/>
    <col min="8" max="8" width="22.5703125" style="7" customWidth="1"/>
    <col min="9" max="9" width="10.7109375" style="10" customWidth="1"/>
    <col min="10" max="10" width="37.140625" style="10" customWidth="1"/>
    <col min="11" max="16384" width="11.42578125" style="10"/>
  </cols>
  <sheetData>
    <row r="1" spans="1:11" x14ac:dyDescent="0.25">
      <c r="E1" s="16"/>
    </row>
    <row r="2" spans="1:11" x14ac:dyDescent="0.25">
      <c r="A2" s="102"/>
      <c r="B2" s="103" t="s">
        <v>0</v>
      </c>
      <c r="C2" s="103"/>
      <c r="D2" s="103"/>
      <c r="E2" s="103"/>
      <c r="F2" s="103"/>
      <c r="G2" s="103"/>
      <c r="H2" s="103"/>
      <c r="I2" s="103"/>
      <c r="J2" s="38" t="s">
        <v>1</v>
      </c>
    </row>
    <row r="3" spans="1:11" x14ac:dyDescent="0.25">
      <c r="A3" s="102"/>
      <c r="B3" s="103" t="s">
        <v>2</v>
      </c>
      <c r="C3" s="103"/>
      <c r="D3" s="103"/>
      <c r="E3" s="103"/>
      <c r="F3" s="103"/>
      <c r="G3" s="103"/>
      <c r="H3" s="103"/>
      <c r="I3" s="103"/>
      <c r="J3" s="38" t="s">
        <v>25</v>
      </c>
    </row>
    <row r="4" spans="1:11" x14ac:dyDescent="0.25">
      <c r="A4" s="102"/>
      <c r="B4" s="103" t="s">
        <v>3</v>
      </c>
      <c r="C4" s="103"/>
      <c r="D4" s="103"/>
      <c r="E4" s="103"/>
      <c r="F4" s="103"/>
      <c r="G4" s="103"/>
      <c r="H4" s="103"/>
      <c r="I4" s="103"/>
      <c r="J4" s="38" t="s">
        <v>26</v>
      </c>
    </row>
    <row r="5" spans="1:11" x14ac:dyDescent="0.25">
      <c r="A5" s="102"/>
      <c r="B5" s="103"/>
      <c r="C5" s="103"/>
      <c r="D5" s="103"/>
      <c r="E5" s="103"/>
      <c r="F5" s="103"/>
      <c r="G5" s="103"/>
      <c r="H5" s="103"/>
      <c r="I5" s="103"/>
      <c r="J5" s="38" t="s">
        <v>4</v>
      </c>
    </row>
    <row r="7" spans="1:11" x14ac:dyDescent="0.25">
      <c r="A7" s="17" t="s">
        <v>32</v>
      </c>
    </row>
    <row r="8" spans="1:11" x14ac:dyDescent="0.25">
      <c r="A8" s="17"/>
      <c r="B8" s="40"/>
    </row>
    <row r="9" spans="1:11" ht="54.6" customHeight="1" x14ac:dyDescent="0.25">
      <c r="A9" s="104" t="s">
        <v>5</v>
      </c>
      <c r="B9" s="104"/>
      <c r="C9" s="18"/>
      <c r="D9" s="27" t="s">
        <v>6</v>
      </c>
      <c r="E9" s="105"/>
      <c r="F9" s="106"/>
      <c r="H9" s="26" t="s">
        <v>7</v>
      </c>
      <c r="I9" s="107"/>
      <c r="J9" s="108"/>
    </row>
    <row r="10" spans="1:11" x14ac:dyDescent="0.25">
      <c r="A10" s="18"/>
      <c r="B10" s="18"/>
      <c r="C10" s="18"/>
      <c r="E10" s="19"/>
      <c r="F10" s="20"/>
      <c r="I10" s="21"/>
      <c r="J10" s="22"/>
    </row>
    <row r="11" spans="1:11" ht="25.9" customHeight="1" x14ac:dyDescent="0.25">
      <c r="A11" s="84" t="s">
        <v>8</v>
      </c>
      <c r="B11" s="84"/>
      <c r="C11" s="23"/>
      <c r="D11" s="84" t="s">
        <v>9</v>
      </c>
      <c r="E11" s="84"/>
      <c r="F11" s="84"/>
      <c r="G11" s="4"/>
      <c r="H11" s="24"/>
      <c r="I11" s="21"/>
      <c r="J11" s="22"/>
    </row>
    <row r="12" spans="1:11" x14ac:dyDescent="0.25">
      <c r="A12" s="84"/>
      <c r="B12" s="84"/>
      <c r="C12" s="23"/>
      <c r="D12" s="22"/>
      <c r="E12" s="19"/>
      <c r="F12" s="20"/>
      <c r="I12" s="21"/>
      <c r="J12" s="22"/>
    </row>
    <row r="13" spans="1:11" ht="30" customHeight="1" x14ac:dyDescent="0.25">
      <c r="A13" s="84"/>
      <c r="B13" s="84"/>
      <c r="C13" s="23"/>
      <c r="D13" s="84" t="s">
        <v>10</v>
      </c>
      <c r="E13" s="84"/>
      <c r="F13" s="84"/>
      <c r="G13" s="4"/>
      <c r="H13" s="24"/>
      <c r="I13" s="21"/>
      <c r="J13" s="22"/>
      <c r="K13" s="48"/>
    </row>
    <row r="14" spans="1:11" x14ac:dyDescent="0.25">
      <c r="A14" s="84"/>
      <c r="B14" s="84"/>
      <c r="C14" s="23"/>
      <c r="E14" s="19"/>
      <c r="F14" s="20"/>
      <c r="I14" s="21"/>
      <c r="J14" s="22"/>
    </row>
    <row r="15" spans="1:11" ht="24.6" customHeight="1" x14ac:dyDescent="0.25">
      <c r="A15" s="84"/>
      <c r="B15" s="84"/>
      <c r="C15" s="23"/>
      <c r="D15" s="84" t="s">
        <v>11</v>
      </c>
      <c r="E15" s="84"/>
      <c r="F15" s="84"/>
      <c r="G15" s="4"/>
      <c r="H15" s="24"/>
      <c r="I15" s="21"/>
      <c r="J15" s="22"/>
    </row>
    <row r="16" spans="1:11" x14ac:dyDescent="0.25">
      <c r="A16" s="18"/>
      <c r="B16" s="18"/>
      <c r="C16" s="18"/>
      <c r="E16" s="19"/>
      <c r="F16" s="20"/>
      <c r="I16" s="21"/>
      <c r="J16" s="22"/>
    </row>
    <row r="18" spans="1:14" s="12" customFormat="1" ht="40.15" customHeight="1" x14ac:dyDescent="0.25">
      <c r="A18" s="37" t="s">
        <v>12</v>
      </c>
      <c r="B18" s="84" t="s">
        <v>13</v>
      </c>
      <c r="C18" s="84"/>
      <c r="D18" s="84"/>
      <c r="E18" s="84"/>
      <c r="F18" s="37" t="s">
        <v>14</v>
      </c>
      <c r="G18" s="37" t="s">
        <v>15</v>
      </c>
      <c r="H18" s="80" t="s">
        <v>16</v>
      </c>
      <c r="I18" s="80"/>
      <c r="J18" s="28" t="s">
        <v>17</v>
      </c>
    </row>
    <row r="19" spans="1:14" s="12" customFormat="1" ht="25.5" customHeight="1" x14ac:dyDescent="0.25">
      <c r="A19" s="41">
        <v>1</v>
      </c>
      <c r="B19" s="92" t="s">
        <v>30</v>
      </c>
      <c r="C19" s="93"/>
      <c r="D19" s="93"/>
      <c r="E19" s="94"/>
      <c r="F19" s="81"/>
      <c r="G19" s="82"/>
      <c r="H19" s="82"/>
      <c r="I19" s="82"/>
      <c r="J19" s="83"/>
    </row>
    <row r="20" spans="1:14" s="25" customFormat="1" ht="30" customHeight="1" x14ac:dyDescent="0.25">
      <c r="A20" s="14">
        <v>1.1000000000000001</v>
      </c>
      <c r="B20" s="76" t="s">
        <v>35</v>
      </c>
      <c r="C20" s="77"/>
      <c r="D20" s="77"/>
      <c r="E20" s="78"/>
      <c r="F20" s="43" t="s">
        <v>28</v>
      </c>
      <c r="G20" s="39">
        <v>1.85</v>
      </c>
      <c r="H20" s="66">
        <v>0</v>
      </c>
      <c r="I20" s="66"/>
      <c r="J20" s="31">
        <f>ROUND(G20*H20,0)</f>
        <v>0</v>
      </c>
      <c r="N20" s="110"/>
    </row>
    <row r="21" spans="1:14" s="25" customFormat="1" ht="30" customHeight="1" x14ac:dyDescent="0.25">
      <c r="A21" s="14">
        <v>1.2</v>
      </c>
      <c r="B21" s="76" t="s">
        <v>36</v>
      </c>
      <c r="C21" s="77"/>
      <c r="D21" s="77"/>
      <c r="E21" s="78"/>
      <c r="F21" s="43" t="s">
        <v>27</v>
      </c>
      <c r="G21" s="39">
        <v>44</v>
      </c>
      <c r="H21" s="66">
        <v>0</v>
      </c>
      <c r="I21" s="66"/>
      <c r="J21" s="31">
        <f t="shared" ref="J21:J27" si="0">ROUND(G21*H21,0)</f>
        <v>0</v>
      </c>
    </row>
    <row r="22" spans="1:14" s="25" customFormat="1" ht="30" customHeight="1" x14ac:dyDescent="0.25">
      <c r="A22" s="14">
        <v>1.3</v>
      </c>
      <c r="B22" s="76" t="s">
        <v>37</v>
      </c>
      <c r="C22" s="77"/>
      <c r="D22" s="77"/>
      <c r="E22" s="78"/>
      <c r="F22" s="43" t="s">
        <v>29</v>
      </c>
      <c r="G22" s="39">
        <v>1</v>
      </c>
      <c r="H22" s="66">
        <v>0</v>
      </c>
      <c r="I22" s="66"/>
      <c r="J22" s="31">
        <f t="shared" si="0"/>
        <v>0</v>
      </c>
    </row>
    <row r="23" spans="1:14" s="25" customFormat="1" ht="30" customHeight="1" x14ac:dyDescent="0.25">
      <c r="A23" s="14">
        <v>1.4</v>
      </c>
      <c r="B23" s="76" t="s">
        <v>39</v>
      </c>
      <c r="C23" s="77"/>
      <c r="D23" s="77"/>
      <c r="E23" s="78"/>
      <c r="F23" s="43" t="s">
        <v>29</v>
      </c>
      <c r="G23" s="39">
        <v>1</v>
      </c>
      <c r="H23" s="66">
        <v>0</v>
      </c>
      <c r="I23" s="66"/>
      <c r="J23" s="31">
        <f t="shared" si="0"/>
        <v>0</v>
      </c>
    </row>
    <row r="24" spans="1:14" s="25" customFormat="1" ht="30" customHeight="1" x14ac:dyDescent="0.25">
      <c r="A24" s="14">
        <v>1.5</v>
      </c>
      <c r="B24" s="76" t="s">
        <v>40</v>
      </c>
      <c r="C24" s="77"/>
      <c r="D24" s="77"/>
      <c r="E24" s="78"/>
      <c r="F24" s="43" t="s">
        <v>29</v>
      </c>
      <c r="G24" s="39">
        <v>3</v>
      </c>
      <c r="H24" s="66">
        <v>0</v>
      </c>
      <c r="I24" s="66"/>
      <c r="J24" s="31">
        <f t="shared" si="0"/>
        <v>0</v>
      </c>
    </row>
    <row r="25" spans="1:14" s="25" customFormat="1" ht="30" customHeight="1" x14ac:dyDescent="0.25">
      <c r="A25" s="14">
        <v>1.6</v>
      </c>
      <c r="B25" s="76" t="s">
        <v>41</v>
      </c>
      <c r="C25" s="77"/>
      <c r="D25" s="77"/>
      <c r="E25" s="78"/>
      <c r="F25" s="43" t="s">
        <v>28</v>
      </c>
      <c r="G25" s="39">
        <v>67.42</v>
      </c>
      <c r="H25" s="66">
        <v>0</v>
      </c>
      <c r="I25" s="66"/>
      <c r="J25" s="31">
        <f t="shared" si="0"/>
        <v>0</v>
      </c>
    </row>
    <row r="26" spans="1:14" s="25" customFormat="1" ht="30" customHeight="1" x14ac:dyDescent="0.25">
      <c r="A26" s="14">
        <v>1.7</v>
      </c>
      <c r="B26" s="76" t="s">
        <v>42</v>
      </c>
      <c r="C26" s="77"/>
      <c r="D26" s="77"/>
      <c r="E26" s="78"/>
      <c r="F26" s="43" t="s">
        <v>28</v>
      </c>
      <c r="G26" s="39">
        <v>45</v>
      </c>
      <c r="H26" s="66">
        <v>0</v>
      </c>
      <c r="I26" s="66"/>
      <c r="J26" s="31">
        <f t="shared" si="0"/>
        <v>0</v>
      </c>
    </row>
    <row r="27" spans="1:14" s="25" customFormat="1" ht="30" customHeight="1" x14ac:dyDescent="0.25">
      <c r="A27" s="14">
        <v>1.8</v>
      </c>
      <c r="B27" s="76" t="s">
        <v>43</v>
      </c>
      <c r="C27" s="77"/>
      <c r="D27" s="77"/>
      <c r="E27" s="78"/>
      <c r="F27" s="47" t="s">
        <v>102</v>
      </c>
      <c r="G27" s="39">
        <v>1</v>
      </c>
      <c r="H27" s="66">
        <v>0</v>
      </c>
      <c r="I27" s="66"/>
      <c r="J27" s="31">
        <f t="shared" si="0"/>
        <v>0</v>
      </c>
    </row>
    <row r="28" spans="1:14" s="25" customFormat="1" ht="30" customHeight="1" x14ac:dyDescent="0.25">
      <c r="A28" s="14">
        <v>1.9</v>
      </c>
      <c r="B28" s="85" t="s">
        <v>38</v>
      </c>
      <c r="C28" s="86"/>
      <c r="D28" s="86"/>
      <c r="E28" s="87"/>
      <c r="F28" s="43" t="s">
        <v>27</v>
      </c>
      <c r="G28" s="39">
        <v>73.5</v>
      </c>
      <c r="H28" s="66">
        <v>0</v>
      </c>
      <c r="I28" s="66"/>
      <c r="J28" s="31">
        <f>ROUND(G28*H28,0)</f>
        <v>0</v>
      </c>
    </row>
    <row r="29" spans="1:14" s="25" customFormat="1" ht="15" customHeight="1" x14ac:dyDescent="0.25">
      <c r="A29" s="30">
        <v>2</v>
      </c>
      <c r="B29" s="70" t="s">
        <v>44</v>
      </c>
      <c r="C29" s="71"/>
      <c r="D29" s="71"/>
      <c r="E29" s="72"/>
      <c r="F29" s="54"/>
      <c r="G29" s="55"/>
      <c r="H29" s="55"/>
      <c r="I29" s="55"/>
      <c r="J29" s="56"/>
    </row>
    <row r="30" spans="1:14" s="25" customFormat="1" ht="37.9" customHeight="1" x14ac:dyDescent="0.25">
      <c r="A30" s="14">
        <v>2.1</v>
      </c>
      <c r="B30" s="67" t="s">
        <v>103</v>
      </c>
      <c r="C30" s="68"/>
      <c r="D30" s="68"/>
      <c r="E30" s="88"/>
      <c r="F30" s="43" t="s">
        <v>28</v>
      </c>
      <c r="G30" s="49">
        <v>5.78</v>
      </c>
      <c r="H30" s="66">
        <v>0</v>
      </c>
      <c r="I30" s="66"/>
      <c r="J30" s="31">
        <f>ROUND(G30*H30,0)</f>
        <v>0</v>
      </c>
    </row>
    <row r="31" spans="1:14" s="25" customFormat="1" ht="37.9" customHeight="1" x14ac:dyDescent="0.25">
      <c r="A31" s="14">
        <v>2.2000000000000002</v>
      </c>
      <c r="B31" s="85" t="s">
        <v>45</v>
      </c>
      <c r="C31" s="86"/>
      <c r="D31" s="86"/>
      <c r="E31" s="98"/>
      <c r="F31" s="43" t="s">
        <v>28</v>
      </c>
      <c r="G31" s="49">
        <v>19</v>
      </c>
      <c r="H31" s="66">
        <v>0</v>
      </c>
      <c r="I31" s="66"/>
      <c r="J31" s="31">
        <f t="shared" ref="J31:J32" si="1">ROUND(G31*H31,0)</f>
        <v>0</v>
      </c>
    </row>
    <row r="32" spans="1:14" s="25" customFormat="1" ht="37.9" customHeight="1" x14ac:dyDescent="0.25">
      <c r="A32" s="14">
        <v>2.2999999999999998</v>
      </c>
      <c r="B32" s="99" t="s">
        <v>105</v>
      </c>
      <c r="C32" s="100"/>
      <c r="D32" s="100"/>
      <c r="E32" s="101"/>
      <c r="F32" s="43" t="s">
        <v>28</v>
      </c>
      <c r="G32" s="49">
        <v>6.45</v>
      </c>
      <c r="H32" s="66">
        <v>0</v>
      </c>
      <c r="I32" s="66"/>
      <c r="J32" s="31">
        <f t="shared" si="1"/>
        <v>0</v>
      </c>
    </row>
    <row r="33" spans="1:10" s="25" customFormat="1" ht="15" customHeight="1" x14ac:dyDescent="0.25">
      <c r="A33" s="30">
        <v>3</v>
      </c>
      <c r="B33" s="70" t="s">
        <v>46</v>
      </c>
      <c r="C33" s="71"/>
      <c r="D33" s="71"/>
      <c r="E33" s="72"/>
      <c r="F33" s="54"/>
      <c r="G33" s="55"/>
      <c r="H33" s="55"/>
      <c r="I33" s="55"/>
      <c r="J33" s="56"/>
    </row>
    <row r="34" spans="1:10" s="25" customFormat="1" ht="66" customHeight="1" x14ac:dyDescent="0.25">
      <c r="A34" s="14">
        <v>3.1</v>
      </c>
      <c r="B34" s="89" t="s">
        <v>47</v>
      </c>
      <c r="C34" s="90"/>
      <c r="D34" s="90"/>
      <c r="E34" s="91"/>
      <c r="F34" s="29" t="s">
        <v>29</v>
      </c>
      <c r="G34" s="50">
        <v>4</v>
      </c>
      <c r="H34" s="66">
        <v>0</v>
      </c>
      <c r="I34" s="66"/>
      <c r="J34" s="31">
        <f>ROUND(G34*H34,0)</f>
        <v>0</v>
      </c>
    </row>
    <row r="35" spans="1:10" s="25" customFormat="1" ht="66" customHeight="1" x14ac:dyDescent="0.25">
      <c r="A35" s="14">
        <v>3.2</v>
      </c>
      <c r="B35" s="67" t="s">
        <v>48</v>
      </c>
      <c r="C35" s="68"/>
      <c r="D35" s="68"/>
      <c r="E35" s="69"/>
      <c r="F35" s="29" t="s">
        <v>29</v>
      </c>
      <c r="G35" s="51">
        <v>4</v>
      </c>
      <c r="H35" s="66">
        <v>0</v>
      </c>
      <c r="I35" s="66"/>
      <c r="J35" s="31">
        <f>ROUND(G35*H35,0)</f>
        <v>0</v>
      </c>
    </row>
    <row r="36" spans="1:10" s="25" customFormat="1" ht="66" customHeight="1" x14ac:dyDescent="0.25">
      <c r="A36" s="14">
        <v>3.3</v>
      </c>
      <c r="B36" s="95" t="s">
        <v>49</v>
      </c>
      <c r="C36" s="96"/>
      <c r="D36" s="96"/>
      <c r="E36" s="97"/>
      <c r="F36" s="29" t="s">
        <v>27</v>
      </c>
      <c r="G36" s="51">
        <v>26</v>
      </c>
      <c r="H36" s="66">
        <v>0</v>
      </c>
      <c r="I36" s="66"/>
      <c r="J36" s="31">
        <f t="shared" ref="J36:J45" si="2">ROUND(G36*H36,0)</f>
        <v>0</v>
      </c>
    </row>
    <row r="37" spans="1:10" s="25" customFormat="1" ht="66" customHeight="1" x14ac:dyDescent="0.25">
      <c r="A37" s="14">
        <v>3.4</v>
      </c>
      <c r="B37" s="95" t="s">
        <v>50</v>
      </c>
      <c r="C37" s="96"/>
      <c r="D37" s="96"/>
      <c r="E37" s="97"/>
      <c r="F37" s="29" t="s">
        <v>27</v>
      </c>
      <c r="G37" s="51">
        <v>1.5</v>
      </c>
      <c r="H37" s="66">
        <v>0</v>
      </c>
      <c r="I37" s="66"/>
      <c r="J37" s="31">
        <f t="shared" si="2"/>
        <v>0</v>
      </c>
    </row>
    <row r="38" spans="1:10" s="25" customFormat="1" ht="66" customHeight="1" x14ac:dyDescent="0.25">
      <c r="A38" s="14">
        <v>3.5</v>
      </c>
      <c r="B38" s="95" t="s">
        <v>51</v>
      </c>
      <c r="C38" s="96"/>
      <c r="D38" s="96"/>
      <c r="E38" s="97"/>
      <c r="F38" s="29" t="s">
        <v>27</v>
      </c>
      <c r="G38" s="51">
        <v>46</v>
      </c>
      <c r="H38" s="66">
        <v>0</v>
      </c>
      <c r="I38" s="66"/>
      <c r="J38" s="31">
        <f t="shared" si="2"/>
        <v>0</v>
      </c>
    </row>
    <row r="39" spans="1:10" s="25" customFormat="1" ht="66" customHeight="1" x14ac:dyDescent="0.25">
      <c r="A39" s="14">
        <v>3.6</v>
      </c>
      <c r="B39" s="67" t="s">
        <v>52</v>
      </c>
      <c r="C39" s="68"/>
      <c r="D39" s="68"/>
      <c r="E39" s="69"/>
      <c r="F39" s="29" t="s">
        <v>27</v>
      </c>
      <c r="G39" s="51">
        <v>26.76</v>
      </c>
      <c r="H39" s="66">
        <v>0</v>
      </c>
      <c r="I39" s="66"/>
      <c r="J39" s="31">
        <f t="shared" si="2"/>
        <v>0</v>
      </c>
    </row>
    <row r="40" spans="1:10" s="25" customFormat="1" ht="66" customHeight="1" x14ac:dyDescent="0.25">
      <c r="A40" s="14">
        <v>3.7</v>
      </c>
      <c r="B40" s="67" t="s">
        <v>53</v>
      </c>
      <c r="C40" s="68"/>
      <c r="D40" s="68"/>
      <c r="E40" s="69"/>
      <c r="F40" s="29" t="s">
        <v>27</v>
      </c>
      <c r="G40" s="51">
        <v>25.8</v>
      </c>
      <c r="H40" s="66">
        <v>0</v>
      </c>
      <c r="I40" s="66"/>
      <c r="J40" s="31">
        <f t="shared" si="2"/>
        <v>0</v>
      </c>
    </row>
    <row r="41" spans="1:10" s="25" customFormat="1" ht="66" customHeight="1" x14ac:dyDescent="0.25">
      <c r="A41" s="14">
        <v>3.8</v>
      </c>
      <c r="B41" s="67" t="s">
        <v>54</v>
      </c>
      <c r="C41" s="68"/>
      <c r="D41" s="68"/>
      <c r="E41" s="69"/>
      <c r="F41" s="29" t="s">
        <v>27</v>
      </c>
      <c r="G41" s="51">
        <v>8</v>
      </c>
      <c r="H41" s="66">
        <v>0</v>
      </c>
      <c r="I41" s="66"/>
      <c r="J41" s="31">
        <f t="shared" si="2"/>
        <v>0</v>
      </c>
    </row>
    <row r="42" spans="1:10" s="25" customFormat="1" ht="66" customHeight="1" x14ac:dyDescent="0.25">
      <c r="A42" s="14">
        <v>3.9</v>
      </c>
      <c r="B42" s="67" t="s">
        <v>55</v>
      </c>
      <c r="C42" s="68"/>
      <c r="D42" s="68"/>
      <c r="E42" s="69"/>
      <c r="F42" s="29" t="s">
        <v>29</v>
      </c>
      <c r="G42" s="51">
        <v>1</v>
      </c>
      <c r="H42" s="66">
        <v>0</v>
      </c>
      <c r="I42" s="66"/>
      <c r="J42" s="31">
        <f t="shared" si="2"/>
        <v>0</v>
      </c>
    </row>
    <row r="43" spans="1:10" s="25" customFormat="1" ht="90.75" customHeight="1" x14ac:dyDescent="0.25">
      <c r="A43" s="44">
        <v>3.1</v>
      </c>
      <c r="B43" s="67" t="s">
        <v>56</v>
      </c>
      <c r="C43" s="68"/>
      <c r="D43" s="68"/>
      <c r="E43" s="69"/>
      <c r="F43" s="29" t="s">
        <v>29</v>
      </c>
      <c r="G43" s="51">
        <v>3</v>
      </c>
      <c r="H43" s="66">
        <v>0</v>
      </c>
      <c r="I43" s="66"/>
      <c r="J43" s="31">
        <f t="shared" si="2"/>
        <v>0</v>
      </c>
    </row>
    <row r="44" spans="1:10" s="25" customFormat="1" ht="85.5" customHeight="1" x14ac:dyDescent="0.25">
      <c r="A44" s="14">
        <v>3.11</v>
      </c>
      <c r="B44" s="67" t="s">
        <v>57</v>
      </c>
      <c r="C44" s="68"/>
      <c r="D44" s="68"/>
      <c r="E44" s="69"/>
      <c r="F44" s="29" t="s">
        <v>29</v>
      </c>
      <c r="G44" s="51">
        <v>1</v>
      </c>
      <c r="H44" s="66">
        <v>0</v>
      </c>
      <c r="I44" s="66"/>
      <c r="J44" s="31">
        <f t="shared" si="2"/>
        <v>0</v>
      </c>
    </row>
    <row r="45" spans="1:10" s="25" customFormat="1" ht="66" customHeight="1" x14ac:dyDescent="0.25">
      <c r="A45" s="14">
        <v>3.12</v>
      </c>
      <c r="B45" s="67" t="s">
        <v>104</v>
      </c>
      <c r="C45" s="68"/>
      <c r="D45" s="68"/>
      <c r="E45" s="69"/>
      <c r="F45" s="29" t="s">
        <v>29</v>
      </c>
      <c r="G45" s="51">
        <v>1</v>
      </c>
      <c r="H45" s="66">
        <v>0</v>
      </c>
      <c r="I45" s="66"/>
      <c r="J45" s="31">
        <f t="shared" si="2"/>
        <v>0</v>
      </c>
    </row>
    <row r="46" spans="1:10" s="25" customFormat="1" ht="22.5" customHeight="1" x14ac:dyDescent="0.25">
      <c r="A46" s="30">
        <v>4</v>
      </c>
      <c r="B46" s="70" t="s">
        <v>58</v>
      </c>
      <c r="C46" s="71"/>
      <c r="D46" s="71"/>
      <c r="E46" s="72"/>
      <c r="F46" s="54"/>
      <c r="G46" s="55"/>
      <c r="H46" s="55"/>
      <c r="I46" s="55"/>
      <c r="J46" s="56"/>
    </row>
    <row r="47" spans="1:10" s="25" customFormat="1" ht="54" customHeight="1" x14ac:dyDescent="0.25">
      <c r="A47" s="14">
        <v>4.0999999999999996</v>
      </c>
      <c r="B47" s="67" t="s">
        <v>61</v>
      </c>
      <c r="C47" s="68"/>
      <c r="D47" s="68"/>
      <c r="E47" s="69"/>
      <c r="F47" s="29" t="s">
        <v>76</v>
      </c>
      <c r="G47" s="39">
        <v>800</v>
      </c>
      <c r="H47" s="66">
        <v>0</v>
      </c>
      <c r="I47" s="66"/>
      <c r="J47" s="31">
        <f t="shared" ref="J47:J60" si="3">ROUND(G47*H47,0)</f>
        <v>0</v>
      </c>
    </row>
    <row r="48" spans="1:10" s="25" customFormat="1" ht="51" customHeight="1" x14ac:dyDescent="0.25">
      <c r="A48" s="14">
        <v>4.2</v>
      </c>
      <c r="B48" s="67" t="s">
        <v>62</v>
      </c>
      <c r="C48" s="68"/>
      <c r="D48" s="68"/>
      <c r="E48" s="69"/>
      <c r="F48" s="29" t="s">
        <v>76</v>
      </c>
      <c r="G48" s="39">
        <v>300</v>
      </c>
      <c r="H48" s="66">
        <v>0</v>
      </c>
      <c r="I48" s="66"/>
      <c r="J48" s="31">
        <f t="shared" ref="J48:J58" si="4">ROUND(G48*H48,0)</f>
        <v>0</v>
      </c>
    </row>
    <row r="49" spans="1:10" s="25" customFormat="1" ht="51" customHeight="1" x14ac:dyDescent="0.25">
      <c r="A49" s="14">
        <v>4.3</v>
      </c>
      <c r="B49" s="67" t="s">
        <v>63</v>
      </c>
      <c r="C49" s="68"/>
      <c r="D49" s="68"/>
      <c r="E49" s="69"/>
      <c r="F49" s="29" t="s">
        <v>76</v>
      </c>
      <c r="G49" s="39">
        <v>100</v>
      </c>
      <c r="H49" s="66">
        <v>0</v>
      </c>
      <c r="I49" s="66"/>
      <c r="J49" s="31">
        <f t="shared" si="4"/>
        <v>0</v>
      </c>
    </row>
    <row r="50" spans="1:10" s="25" customFormat="1" ht="51" customHeight="1" x14ac:dyDescent="0.25">
      <c r="A50" s="14">
        <v>4.4000000000000004</v>
      </c>
      <c r="B50" s="67" t="s">
        <v>64</v>
      </c>
      <c r="C50" s="68"/>
      <c r="D50" s="68"/>
      <c r="E50" s="69"/>
      <c r="F50" s="29" t="s">
        <v>29</v>
      </c>
      <c r="G50" s="39">
        <v>1</v>
      </c>
      <c r="H50" s="66">
        <v>0</v>
      </c>
      <c r="I50" s="66"/>
      <c r="J50" s="31">
        <f t="shared" si="4"/>
        <v>0</v>
      </c>
    </row>
    <row r="51" spans="1:10" s="25" customFormat="1" ht="51" customHeight="1" x14ac:dyDescent="0.25">
      <c r="A51" s="14">
        <v>4.5</v>
      </c>
      <c r="B51" s="67" t="s">
        <v>65</v>
      </c>
      <c r="C51" s="68"/>
      <c r="D51" s="68"/>
      <c r="E51" s="69"/>
      <c r="F51" s="29" t="s">
        <v>29</v>
      </c>
      <c r="G51" s="39">
        <v>13</v>
      </c>
      <c r="H51" s="66">
        <v>0</v>
      </c>
      <c r="I51" s="66"/>
      <c r="J51" s="31">
        <f t="shared" si="4"/>
        <v>0</v>
      </c>
    </row>
    <row r="52" spans="1:10" s="25" customFormat="1" ht="51" customHeight="1" x14ac:dyDescent="0.25">
      <c r="A52" s="14">
        <v>4.5999999999999996</v>
      </c>
      <c r="B52" s="67" t="s">
        <v>66</v>
      </c>
      <c r="C52" s="68"/>
      <c r="D52" s="68"/>
      <c r="E52" s="69"/>
      <c r="F52" s="29" t="s">
        <v>29</v>
      </c>
      <c r="G52" s="39">
        <v>4</v>
      </c>
      <c r="H52" s="66">
        <v>0</v>
      </c>
      <c r="I52" s="66"/>
      <c r="J52" s="31">
        <f t="shared" si="4"/>
        <v>0</v>
      </c>
    </row>
    <row r="53" spans="1:10" s="25" customFormat="1" ht="51" customHeight="1" x14ac:dyDescent="0.25">
      <c r="A53" s="14">
        <v>4.7</v>
      </c>
      <c r="B53" s="67" t="s">
        <v>67</v>
      </c>
      <c r="C53" s="68"/>
      <c r="D53" s="68"/>
      <c r="E53" s="69"/>
      <c r="F53" s="29" t="s">
        <v>29</v>
      </c>
      <c r="G53" s="39">
        <v>36</v>
      </c>
      <c r="H53" s="66">
        <v>0</v>
      </c>
      <c r="I53" s="66"/>
      <c r="J53" s="31">
        <f t="shared" si="4"/>
        <v>0</v>
      </c>
    </row>
    <row r="54" spans="1:10" s="25" customFormat="1" ht="51" customHeight="1" x14ac:dyDescent="0.25">
      <c r="A54" s="14">
        <v>4.8</v>
      </c>
      <c r="B54" s="67" t="s">
        <v>68</v>
      </c>
      <c r="C54" s="68"/>
      <c r="D54" s="68"/>
      <c r="E54" s="69"/>
      <c r="F54" s="29" t="s">
        <v>29</v>
      </c>
      <c r="G54" s="39">
        <v>36</v>
      </c>
      <c r="H54" s="66">
        <v>0</v>
      </c>
      <c r="I54" s="66"/>
      <c r="J54" s="31">
        <f t="shared" si="4"/>
        <v>0</v>
      </c>
    </row>
    <row r="55" spans="1:10" s="25" customFormat="1" ht="51" customHeight="1" x14ac:dyDescent="0.25">
      <c r="A55" s="14">
        <v>4.9000000000000004</v>
      </c>
      <c r="B55" s="67" t="s">
        <v>69</v>
      </c>
      <c r="C55" s="68"/>
      <c r="D55" s="68"/>
      <c r="E55" s="69"/>
      <c r="F55" s="29" t="s">
        <v>29</v>
      </c>
      <c r="G55" s="39">
        <v>4</v>
      </c>
      <c r="H55" s="66">
        <v>0</v>
      </c>
      <c r="I55" s="66"/>
      <c r="J55" s="31">
        <f t="shared" si="4"/>
        <v>0</v>
      </c>
    </row>
    <row r="56" spans="1:10" s="25" customFormat="1" ht="51" customHeight="1" x14ac:dyDescent="0.25">
      <c r="A56" s="44">
        <v>4.0999999999999996</v>
      </c>
      <c r="B56" s="67" t="s">
        <v>70</v>
      </c>
      <c r="C56" s="68"/>
      <c r="D56" s="68"/>
      <c r="E56" s="69"/>
      <c r="F56" s="29" t="s">
        <v>29</v>
      </c>
      <c r="G56" s="39">
        <v>18</v>
      </c>
      <c r="H56" s="66">
        <v>0</v>
      </c>
      <c r="I56" s="66"/>
      <c r="J56" s="31">
        <f t="shared" si="4"/>
        <v>0</v>
      </c>
    </row>
    <row r="57" spans="1:10" s="25" customFormat="1" ht="51" customHeight="1" x14ac:dyDescent="0.25">
      <c r="A57" s="14">
        <v>4.1100000000000003</v>
      </c>
      <c r="B57" s="67" t="s">
        <v>71</v>
      </c>
      <c r="C57" s="68"/>
      <c r="D57" s="68"/>
      <c r="E57" s="69"/>
      <c r="F57" s="29" t="s">
        <v>29</v>
      </c>
      <c r="G57" s="39">
        <v>17</v>
      </c>
      <c r="H57" s="66">
        <v>0</v>
      </c>
      <c r="I57" s="66"/>
      <c r="J57" s="31">
        <f t="shared" si="4"/>
        <v>0</v>
      </c>
    </row>
    <row r="58" spans="1:10" s="25" customFormat="1" ht="51" customHeight="1" x14ac:dyDescent="0.25">
      <c r="A58" s="14">
        <v>4.12</v>
      </c>
      <c r="B58" s="67" t="s">
        <v>72</v>
      </c>
      <c r="C58" s="68"/>
      <c r="D58" s="68"/>
      <c r="E58" s="69"/>
      <c r="F58" s="29" t="s">
        <v>29</v>
      </c>
      <c r="G58" s="39">
        <v>4</v>
      </c>
      <c r="H58" s="66">
        <v>0</v>
      </c>
      <c r="I58" s="66"/>
      <c r="J58" s="31">
        <f t="shared" si="4"/>
        <v>0</v>
      </c>
    </row>
    <row r="59" spans="1:10" s="25" customFormat="1" ht="22.5" customHeight="1" x14ac:dyDescent="0.25">
      <c r="A59" s="30">
        <v>5</v>
      </c>
      <c r="B59" s="70" t="s">
        <v>59</v>
      </c>
      <c r="C59" s="71"/>
      <c r="D59" s="71"/>
      <c r="E59" s="72"/>
      <c r="F59" s="54"/>
      <c r="G59" s="55"/>
      <c r="H59" s="55"/>
      <c r="I59" s="55"/>
      <c r="J59" s="56"/>
    </row>
    <row r="60" spans="1:10" s="25" customFormat="1" ht="33.75" customHeight="1" x14ac:dyDescent="0.25">
      <c r="A60" s="14">
        <v>5.0999999999999996</v>
      </c>
      <c r="B60" s="67" t="s">
        <v>73</v>
      </c>
      <c r="C60" s="68"/>
      <c r="D60" s="68"/>
      <c r="E60" s="69"/>
      <c r="F60" s="52" t="s">
        <v>28</v>
      </c>
      <c r="G60" s="29">
        <v>9.15</v>
      </c>
      <c r="H60" s="66">
        <v>0</v>
      </c>
      <c r="I60" s="66"/>
      <c r="J60" s="31">
        <f t="shared" si="3"/>
        <v>0</v>
      </c>
    </row>
    <row r="61" spans="1:10" s="25" customFormat="1" ht="33.75" customHeight="1" x14ac:dyDescent="0.25">
      <c r="A61" s="14">
        <v>5.2</v>
      </c>
      <c r="B61" s="67" t="s">
        <v>74</v>
      </c>
      <c r="C61" s="68"/>
      <c r="D61" s="68"/>
      <c r="E61" s="69"/>
      <c r="F61" s="52" t="s">
        <v>28</v>
      </c>
      <c r="G61" s="29">
        <v>9.15</v>
      </c>
      <c r="H61" s="66">
        <v>0</v>
      </c>
      <c r="I61" s="66"/>
      <c r="J61" s="31">
        <f t="shared" ref="J61:J62" si="5">ROUND(G61*H61,0)</f>
        <v>0</v>
      </c>
    </row>
    <row r="62" spans="1:10" s="25" customFormat="1" ht="33.75" customHeight="1" x14ac:dyDescent="0.25">
      <c r="A62" s="14">
        <v>5.3</v>
      </c>
      <c r="B62" s="67" t="s">
        <v>75</v>
      </c>
      <c r="C62" s="68"/>
      <c r="D62" s="68"/>
      <c r="E62" s="69"/>
      <c r="F62" s="53" t="s">
        <v>102</v>
      </c>
      <c r="G62" s="39">
        <v>1</v>
      </c>
      <c r="H62" s="66">
        <v>0</v>
      </c>
      <c r="I62" s="66"/>
      <c r="J62" s="31">
        <f t="shared" si="5"/>
        <v>0</v>
      </c>
    </row>
    <row r="63" spans="1:10" s="25" customFormat="1" ht="22.5" customHeight="1" x14ac:dyDescent="0.25">
      <c r="A63" s="30">
        <v>6</v>
      </c>
      <c r="B63" s="70" t="s">
        <v>60</v>
      </c>
      <c r="C63" s="71"/>
      <c r="D63" s="71"/>
      <c r="E63" s="72"/>
      <c r="F63" s="54"/>
      <c r="G63" s="55"/>
      <c r="H63" s="55"/>
      <c r="I63" s="55"/>
      <c r="J63" s="56"/>
    </row>
    <row r="64" spans="1:10" s="25" customFormat="1" ht="54" customHeight="1" x14ac:dyDescent="0.25">
      <c r="A64" s="14">
        <v>6.1</v>
      </c>
      <c r="B64" s="67" t="s">
        <v>77</v>
      </c>
      <c r="C64" s="68"/>
      <c r="D64" s="68"/>
      <c r="E64" s="69"/>
      <c r="F64" s="52" t="s">
        <v>28</v>
      </c>
      <c r="G64" s="39">
        <v>67.42</v>
      </c>
      <c r="H64" s="66">
        <v>0</v>
      </c>
      <c r="I64" s="66"/>
      <c r="J64" s="31">
        <f t="shared" ref="J64:J76" si="6">ROUND(G64*H64,0)</f>
        <v>0</v>
      </c>
    </row>
    <row r="65" spans="1:10" s="25" customFormat="1" ht="54" customHeight="1" x14ac:dyDescent="0.25">
      <c r="A65" s="14">
        <v>6.2</v>
      </c>
      <c r="B65" s="67" t="s">
        <v>78</v>
      </c>
      <c r="C65" s="68"/>
      <c r="D65" s="68"/>
      <c r="E65" s="69"/>
      <c r="F65" s="52" t="s">
        <v>28</v>
      </c>
      <c r="G65" s="39">
        <v>56.42</v>
      </c>
      <c r="H65" s="66">
        <v>0</v>
      </c>
      <c r="I65" s="66"/>
      <c r="J65" s="31">
        <f t="shared" si="6"/>
        <v>0</v>
      </c>
    </row>
    <row r="66" spans="1:10" s="25" customFormat="1" ht="54" customHeight="1" x14ac:dyDescent="0.25">
      <c r="A66" s="14">
        <v>6.3</v>
      </c>
      <c r="B66" s="67" t="s">
        <v>79</v>
      </c>
      <c r="C66" s="68"/>
      <c r="D66" s="68"/>
      <c r="E66" s="69"/>
      <c r="F66" s="29" t="s">
        <v>27</v>
      </c>
      <c r="G66" s="45">
        <v>50</v>
      </c>
      <c r="H66" s="66">
        <v>0</v>
      </c>
      <c r="I66" s="66"/>
      <c r="J66" s="31">
        <f>ROUND(G66*H66,0)</f>
        <v>0</v>
      </c>
    </row>
    <row r="67" spans="1:10" s="25" customFormat="1" ht="54" customHeight="1" x14ac:dyDescent="0.25">
      <c r="A67" s="14">
        <v>6.4</v>
      </c>
      <c r="B67" s="67" t="s">
        <v>80</v>
      </c>
      <c r="C67" s="68"/>
      <c r="D67" s="68"/>
      <c r="E67" s="69"/>
      <c r="F67" s="52" t="s">
        <v>28</v>
      </c>
      <c r="G67" s="39">
        <v>56.42</v>
      </c>
      <c r="H67" s="66">
        <v>0</v>
      </c>
      <c r="I67" s="66"/>
      <c r="J67" s="31">
        <f>ROUND(G67*H67,0)</f>
        <v>0</v>
      </c>
    </row>
    <row r="68" spans="1:10" s="25" customFormat="1" ht="54" customHeight="1" x14ac:dyDescent="0.25">
      <c r="A68" s="14">
        <v>6.5</v>
      </c>
      <c r="B68" s="67" t="s">
        <v>81</v>
      </c>
      <c r="C68" s="68"/>
      <c r="D68" s="68"/>
      <c r="E68" s="69"/>
      <c r="F68" s="52" t="s">
        <v>28</v>
      </c>
      <c r="G68" s="39">
        <v>11</v>
      </c>
      <c r="H68" s="66">
        <v>0</v>
      </c>
      <c r="I68" s="66"/>
      <c r="J68" s="31">
        <f>ROUND(G68*H68,0)</f>
        <v>0</v>
      </c>
    </row>
    <row r="69" spans="1:10" s="25" customFormat="1" ht="54" customHeight="1" x14ac:dyDescent="0.25">
      <c r="A69" s="14">
        <v>6.6</v>
      </c>
      <c r="B69" s="67" t="s">
        <v>82</v>
      </c>
      <c r="C69" s="68"/>
      <c r="D69" s="68"/>
      <c r="E69" s="69"/>
      <c r="F69" s="29" t="s">
        <v>27</v>
      </c>
      <c r="G69" s="39">
        <v>34</v>
      </c>
      <c r="H69" s="66">
        <v>0</v>
      </c>
      <c r="I69" s="66"/>
      <c r="J69" s="31">
        <f>ROUND(G69*H69,0)</f>
        <v>0</v>
      </c>
    </row>
    <row r="70" spans="1:10" s="25" customFormat="1" ht="54" customHeight="1" x14ac:dyDescent="0.25">
      <c r="A70" s="14">
        <v>6.7</v>
      </c>
      <c r="B70" s="67" t="s">
        <v>83</v>
      </c>
      <c r="C70" s="68"/>
      <c r="D70" s="68"/>
      <c r="E70" s="69"/>
      <c r="F70" s="52" t="s">
        <v>28</v>
      </c>
      <c r="G70" s="39">
        <v>43.5</v>
      </c>
      <c r="H70" s="66">
        <v>0</v>
      </c>
      <c r="I70" s="66"/>
      <c r="J70" s="31">
        <f>ROUND(G70*H70,0)</f>
        <v>0</v>
      </c>
    </row>
    <row r="71" spans="1:10" s="25" customFormat="1" ht="51" customHeight="1" x14ac:dyDescent="0.25">
      <c r="A71" s="14">
        <v>6.8</v>
      </c>
      <c r="B71" s="67" t="s">
        <v>84</v>
      </c>
      <c r="C71" s="68"/>
      <c r="D71" s="68"/>
      <c r="E71" s="69"/>
      <c r="F71" s="29" t="s">
        <v>27</v>
      </c>
      <c r="G71" s="39">
        <v>8.3000000000000007</v>
      </c>
      <c r="H71" s="66">
        <v>0</v>
      </c>
      <c r="I71" s="66"/>
      <c r="J71" s="31">
        <f t="shared" si="6"/>
        <v>0</v>
      </c>
    </row>
    <row r="72" spans="1:10" s="25" customFormat="1" ht="22.5" customHeight="1" x14ac:dyDescent="0.25">
      <c r="A72" s="30">
        <v>7</v>
      </c>
      <c r="B72" s="70" t="s">
        <v>110</v>
      </c>
      <c r="C72" s="71"/>
      <c r="D72" s="71"/>
      <c r="E72" s="72"/>
      <c r="F72" s="54"/>
      <c r="G72" s="55"/>
      <c r="H72" s="55"/>
      <c r="I72" s="55"/>
      <c r="J72" s="56"/>
    </row>
    <row r="73" spans="1:10" s="25" customFormat="1" ht="51" customHeight="1" x14ac:dyDescent="0.25">
      <c r="A73" s="14">
        <v>7.1</v>
      </c>
      <c r="B73" s="67" t="s">
        <v>85</v>
      </c>
      <c r="C73" s="68"/>
      <c r="D73" s="68"/>
      <c r="E73" s="69"/>
      <c r="F73" s="29" t="s">
        <v>29</v>
      </c>
      <c r="G73" s="39">
        <v>2</v>
      </c>
      <c r="H73" s="66">
        <v>0</v>
      </c>
      <c r="I73" s="66"/>
      <c r="J73" s="31">
        <f t="shared" si="6"/>
        <v>0</v>
      </c>
    </row>
    <row r="74" spans="1:10" s="25" customFormat="1" ht="51" customHeight="1" x14ac:dyDescent="0.25">
      <c r="A74" s="14">
        <v>7.2</v>
      </c>
      <c r="B74" s="67" t="s">
        <v>86</v>
      </c>
      <c r="C74" s="68"/>
      <c r="D74" s="68"/>
      <c r="E74" s="69"/>
      <c r="F74" s="29" t="s">
        <v>29</v>
      </c>
      <c r="G74" s="39">
        <v>2</v>
      </c>
      <c r="H74" s="66">
        <v>0</v>
      </c>
      <c r="I74" s="66"/>
      <c r="J74" s="31">
        <f t="shared" si="6"/>
        <v>0</v>
      </c>
    </row>
    <row r="75" spans="1:10" s="25" customFormat="1" ht="51" customHeight="1" x14ac:dyDescent="0.25">
      <c r="A75" s="14">
        <v>7.3</v>
      </c>
      <c r="B75" s="67" t="s">
        <v>106</v>
      </c>
      <c r="C75" s="68"/>
      <c r="D75" s="68"/>
      <c r="E75" s="69"/>
      <c r="F75" s="29" t="s">
        <v>29</v>
      </c>
      <c r="G75" s="39">
        <v>1</v>
      </c>
      <c r="H75" s="66">
        <v>0</v>
      </c>
      <c r="I75" s="66"/>
      <c r="J75" s="31">
        <f t="shared" si="6"/>
        <v>0</v>
      </c>
    </row>
    <row r="76" spans="1:10" s="25" customFormat="1" ht="51" customHeight="1" x14ac:dyDescent="0.25">
      <c r="A76" s="14">
        <v>7.4</v>
      </c>
      <c r="B76" s="67" t="s">
        <v>87</v>
      </c>
      <c r="C76" s="68"/>
      <c r="D76" s="68"/>
      <c r="E76" s="69"/>
      <c r="F76" s="46" t="s">
        <v>102</v>
      </c>
      <c r="G76" s="39">
        <v>1</v>
      </c>
      <c r="H76" s="66">
        <v>0</v>
      </c>
      <c r="I76" s="66"/>
      <c r="J76" s="31">
        <f t="shared" si="6"/>
        <v>0</v>
      </c>
    </row>
    <row r="77" spans="1:10" s="25" customFormat="1" ht="22.5" customHeight="1" x14ac:dyDescent="0.25">
      <c r="A77" s="30">
        <v>8</v>
      </c>
      <c r="B77" s="70" t="s">
        <v>88</v>
      </c>
      <c r="C77" s="71"/>
      <c r="D77" s="71"/>
      <c r="E77" s="72"/>
      <c r="F77" s="54"/>
      <c r="G77" s="55"/>
      <c r="H77" s="55"/>
      <c r="I77" s="55"/>
      <c r="J77" s="56"/>
    </row>
    <row r="78" spans="1:10" s="25" customFormat="1" ht="51" customHeight="1" x14ac:dyDescent="0.25">
      <c r="A78" s="14">
        <v>8.1</v>
      </c>
      <c r="B78" s="67" t="s">
        <v>92</v>
      </c>
      <c r="C78" s="68"/>
      <c r="D78" s="68"/>
      <c r="E78" s="69"/>
      <c r="F78" s="29" t="s">
        <v>29</v>
      </c>
      <c r="G78" s="39">
        <v>3</v>
      </c>
      <c r="H78" s="66">
        <v>0</v>
      </c>
      <c r="I78" s="66"/>
      <c r="J78" s="31">
        <f>ROUND(G78*H78,0)</f>
        <v>0</v>
      </c>
    </row>
    <row r="79" spans="1:10" s="25" customFormat="1" ht="51" customHeight="1" x14ac:dyDescent="0.25">
      <c r="A79" s="14">
        <v>8.1999999999999993</v>
      </c>
      <c r="B79" s="73" t="s">
        <v>107</v>
      </c>
      <c r="C79" s="74"/>
      <c r="D79" s="74"/>
      <c r="E79" s="75"/>
      <c r="F79" s="29" t="s">
        <v>29</v>
      </c>
      <c r="G79" s="39">
        <v>1</v>
      </c>
      <c r="H79" s="66">
        <v>0</v>
      </c>
      <c r="I79" s="66"/>
      <c r="J79" s="31">
        <f>ROUND(G79*H79,0)</f>
        <v>0</v>
      </c>
    </row>
    <row r="80" spans="1:10" s="25" customFormat="1" ht="22.5" customHeight="1" x14ac:dyDescent="0.25">
      <c r="A80" s="30">
        <v>9</v>
      </c>
      <c r="B80" s="70" t="s">
        <v>89</v>
      </c>
      <c r="C80" s="71"/>
      <c r="D80" s="71"/>
      <c r="E80" s="72"/>
      <c r="F80" s="54"/>
      <c r="G80" s="55"/>
      <c r="H80" s="55"/>
      <c r="I80" s="55"/>
      <c r="J80" s="56"/>
    </row>
    <row r="81" spans="1:10" s="25" customFormat="1" ht="51" customHeight="1" x14ac:dyDescent="0.25">
      <c r="A81" s="14">
        <v>9.1</v>
      </c>
      <c r="B81" s="67" t="s">
        <v>93</v>
      </c>
      <c r="C81" s="68"/>
      <c r="D81" s="68"/>
      <c r="E81" s="69"/>
      <c r="F81" s="29" t="s">
        <v>29</v>
      </c>
      <c r="G81" s="39">
        <v>3</v>
      </c>
      <c r="H81" s="66">
        <v>0</v>
      </c>
      <c r="I81" s="66"/>
      <c r="J81" s="31">
        <f>ROUND(G81*H81,0)</f>
        <v>0</v>
      </c>
    </row>
    <row r="82" spans="1:10" s="25" customFormat="1" ht="22.5" customHeight="1" x14ac:dyDescent="0.25">
      <c r="A82" s="30">
        <v>10</v>
      </c>
      <c r="B82" s="70" t="s">
        <v>90</v>
      </c>
      <c r="C82" s="71"/>
      <c r="D82" s="71"/>
      <c r="E82" s="72"/>
      <c r="F82" s="54"/>
      <c r="G82" s="55"/>
      <c r="H82" s="55"/>
      <c r="I82" s="55"/>
      <c r="J82" s="56"/>
    </row>
    <row r="83" spans="1:10" s="25" customFormat="1" ht="51" customHeight="1" x14ac:dyDescent="0.25">
      <c r="A83" s="14">
        <v>10.1</v>
      </c>
      <c r="B83" s="67" t="s">
        <v>94</v>
      </c>
      <c r="C83" s="68"/>
      <c r="D83" s="68"/>
      <c r="E83" s="69"/>
      <c r="F83" s="29" t="s">
        <v>28</v>
      </c>
      <c r="G83" s="39">
        <v>76.12</v>
      </c>
      <c r="H83" s="66">
        <v>0</v>
      </c>
      <c r="I83" s="66"/>
      <c r="J83" s="31">
        <f>ROUND(G83*H83,0)</f>
        <v>0</v>
      </c>
    </row>
    <row r="84" spans="1:10" s="25" customFormat="1" ht="22.5" customHeight="1" x14ac:dyDescent="0.25">
      <c r="A84" s="30">
        <v>11</v>
      </c>
      <c r="B84" s="70" t="s">
        <v>91</v>
      </c>
      <c r="C84" s="71"/>
      <c r="D84" s="71"/>
      <c r="E84" s="72"/>
      <c r="F84" s="54"/>
      <c r="G84" s="55"/>
      <c r="H84" s="55"/>
      <c r="I84" s="55"/>
      <c r="J84" s="56"/>
    </row>
    <row r="85" spans="1:10" s="25" customFormat="1" ht="51" customHeight="1" x14ac:dyDescent="0.25">
      <c r="A85" s="14">
        <v>11.1</v>
      </c>
      <c r="B85" s="67" t="s">
        <v>101</v>
      </c>
      <c r="C85" s="68"/>
      <c r="D85" s="68"/>
      <c r="E85" s="69"/>
      <c r="F85" s="29" t="s">
        <v>28</v>
      </c>
      <c r="G85" s="39">
        <v>145</v>
      </c>
      <c r="H85" s="66">
        <v>0</v>
      </c>
      <c r="I85" s="66"/>
      <c r="J85" s="31">
        <f>ROUND(G85*H85,0)</f>
        <v>0</v>
      </c>
    </row>
    <row r="86" spans="1:10" s="25" customFormat="1" ht="51" customHeight="1" x14ac:dyDescent="0.25">
      <c r="A86" s="14">
        <v>11.2</v>
      </c>
      <c r="B86" s="73" t="s">
        <v>108</v>
      </c>
      <c r="C86" s="74"/>
      <c r="D86" s="74"/>
      <c r="E86" s="75"/>
      <c r="F86" s="29" t="s">
        <v>28</v>
      </c>
      <c r="G86" s="39">
        <v>56.42</v>
      </c>
      <c r="H86" s="66">
        <v>0</v>
      </c>
      <c r="I86" s="66"/>
      <c r="J86" s="31">
        <f>ROUND(G86*H86,0)</f>
        <v>0</v>
      </c>
    </row>
    <row r="87" spans="1:10" s="25" customFormat="1" ht="51" customHeight="1" x14ac:dyDescent="0.25">
      <c r="A87" s="14">
        <v>11.3</v>
      </c>
      <c r="B87" s="67" t="s">
        <v>100</v>
      </c>
      <c r="C87" s="68"/>
      <c r="D87" s="68"/>
      <c r="E87" s="69"/>
      <c r="F87" s="29" t="s">
        <v>28</v>
      </c>
      <c r="G87" s="39">
        <v>65</v>
      </c>
      <c r="H87" s="66">
        <v>0</v>
      </c>
      <c r="I87" s="66"/>
      <c r="J87" s="31">
        <f>ROUND(G87*H87,0)</f>
        <v>0</v>
      </c>
    </row>
    <row r="88" spans="1:10" s="25" customFormat="1" ht="51" customHeight="1" x14ac:dyDescent="0.25">
      <c r="A88" s="14">
        <v>11.4</v>
      </c>
      <c r="B88" s="67" t="s">
        <v>99</v>
      </c>
      <c r="C88" s="68"/>
      <c r="D88" s="68"/>
      <c r="E88" s="69"/>
      <c r="F88" s="29" t="s">
        <v>28</v>
      </c>
      <c r="G88" s="39">
        <v>35</v>
      </c>
      <c r="H88" s="66">
        <v>0</v>
      </c>
      <c r="I88" s="66"/>
      <c r="J88" s="31">
        <f t="shared" ref="J88:J92" si="7">ROUND(G88*H88,0)</f>
        <v>0</v>
      </c>
    </row>
    <row r="89" spans="1:10" s="25" customFormat="1" ht="51" customHeight="1" x14ac:dyDescent="0.25">
      <c r="A89" s="14">
        <v>11.5</v>
      </c>
      <c r="B89" s="67" t="s">
        <v>98</v>
      </c>
      <c r="C89" s="68"/>
      <c r="D89" s="68"/>
      <c r="E89" s="69"/>
      <c r="F89" s="29" t="s">
        <v>28</v>
      </c>
      <c r="G89" s="39">
        <v>13.6</v>
      </c>
      <c r="H89" s="66">
        <v>0</v>
      </c>
      <c r="I89" s="66"/>
      <c r="J89" s="31">
        <f>ROUND(G89*H89,0)</f>
        <v>0</v>
      </c>
    </row>
    <row r="90" spans="1:10" s="25" customFormat="1" ht="51" customHeight="1" x14ac:dyDescent="0.25">
      <c r="A90" s="14">
        <v>11.6</v>
      </c>
      <c r="B90" s="67" t="s">
        <v>97</v>
      </c>
      <c r="C90" s="68"/>
      <c r="D90" s="68"/>
      <c r="E90" s="69"/>
      <c r="F90" s="29" t="s">
        <v>27</v>
      </c>
      <c r="G90" s="39">
        <v>25</v>
      </c>
      <c r="H90" s="66">
        <v>0</v>
      </c>
      <c r="I90" s="66"/>
      <c r="J90" s="31">
        <f t="shared" si="7"/>
        <v>0</v>
      </c>
    </row>
    <row r="91" spans="1:10" s="25" customFormat="1" ht="22.5" customHeight="1" x14ac:dyDescent="0.25">
      <c r="A91" s="30">
        <v>12</v>
      </c>
      <c r="B91" s="70" t="s">
        <v>34</v>
      </c>
      <c r="C91" s="71"/>
      <c r="D91" s="71"/>
      <c r="E91" s="72"/>
      <c r="F91" s="54"/>
      <c r="G91" s="55"/>
      <c r="H91" s="55"/>
      <c r="I91" s="55"/>
      <c r="J91" s="56"/>
    </row>
    <row r="92" spans="1:10" s="25" customFormat="1" ht="51" customHeight="1" x14ac:dyDescent="0.25">
      <c r="A92" s="14">
        <v>12.1</v>
      </c>
      <c r="B92" s="67" t="s">
        <v>96</v>
      </c>
      <c r="C92" s="68"/>
      <c r="D92" s="68"/>
      <c r="E92" s="69"/>
      <c r="F92" s="46" t="s">
        <v>109</v>
      </c>
      <c r="G92" s="39">
        <v>1</v>
      </c>
      <c r="H92" s="66">
        <v>0</v>
      </c>
      <c r="I92" s="66"/>
      <c r="J92" s="31">
        <f t="shared" si="7"/>
        <v>0</v>
      </c>
    </row>
    <row r="93" spans="1:10" s="25" customFormat="1" ht="51" customHeight="1" x14ac:dyDescent="0.25">
      <c r="A93" s="14">
        <v>12.2</v>
      </c>
      <c r="B93" s="67" t="s">
        <v>95</v>
      </c>
      <c r="C93" s="68"/>
      <c r="D93" s="68"/>
      <c r="E93" s="69"/>
      <c r="F93" s="29" t="s">
        <v>28</v>
      </c>
      <c r="G93" s="39">
        <v>121.92</v>
      </c>
      <c r="H93" s="66">
        <v>0</v>
      </c>
      <c r="I93" s="66"/>
      <c r="J93" s="31">
        <f t="shared" ref="J93" si="8">ROUND(G93*H93,0)</f>
        <v>0</v>
      </c>
    </row>
    <row r="94" spans="1:10" s="25" customFormat="1" ht="51" customHeight="1" x14ac:dyDescent="0.25">
      <c r="A94" s="58" t="s">
        <v>33</v>
      </c>
      <c r="B94" s="59"/>
      <c r="C94" s="59"/>
      <c r="D94" s="59"/>
      <c r="E94" s="59"/>
      <c r="F94" s="59"/>
      <c r="G94" s="60"/>
      <c r="H94" s="64" t="s">
        <v>111</v>
      </c>
      <c r="I94" s="65"/>
      <c r="J94" s="57">
        <f>SUM(J20:J93)</f>
        <v>0</v>
      </c>
    </row>
    <row r="95" spans="1:10" s="25" customFormat="1" ht="51" customHeight="1" x14ac:dyDescent="0.25">
      <c r="A95" s="58"/>
      <c r="B95" s="59"/>
      <c r="C95" s="59"/>
      <c r="D95" s="59"/>
      <c r="E95" s="59"/>
      <c r="F95" s="59"/>
      <c r="G95" s="60"/>
      <c r="H95" s="36" t="s">
        <v>112</v>
      </c>
      <c r="I95" s="5">
        <v>0</v>
      </c>
      <c r="J95" s="33">
        <f>+ROUND(J94*I95,0)</f>
        <v>0</v>
      </c>
    </row>
    <row r="96" spans="1:10" s="12" customFormat="1" ht="54" customHeight="1" x14ac:dyDescent="0.25">
      <c r="A96" s="58"/>
      <c r="B96" s="59"/>
      <c r="C96" s="59"/>
      <c r="D96" s="59"/>
      <c r="E96" s="59"/>
      <c r="F96" s="59"/>
      <c r="G96" s="60"/>
      <c r="H96" s="36" t="s">
        <v>18</v>
      </c>
      <c r="I96" s="5">
        <v>0</v>
      </c>
      <c r="J96" s="33">
        <f>+ROUND(J94*I96,0)</f>
        <v>0</v>
      </c>
    </row>
    <row r="97" spans="1:10" s="12" customFormat="1" ht="73.900000000000006" customHeight="1" x14ac:dyDescent="0.25">
      <c r="A97" s="58"/>
      <c r="B97" s="59"/>
      <c r="C97" s="59"/>
      <c r="D97" s="59"/>
      <c r="E97" s="59"/>
      <c r="F97" s="59"/>
      <c r="G97" s="60"/>
      <c r="H97" s="35" t="s">
        <v>19</v>
      </c>
      <c r="I97" s="5">
        <v>0</v>
      </c>
      <c r="J97" s="32">
        <f>+ROUND(J94*I97,0)</f>
        <v>0</v>
      </c>
    </row>
    <row r="98" spans="1:10" s="12" customFormat="1" ht="54" customHeight="1" x14ac:dyDescent="0.25">
      <c r="A98" s="58"/>
      <c r="B98" s="59"/>
      <c r="C98" s="59"/>
      <c r="D98" s="59"/>
      <c r="E98" s="59"/>
      <c r="F98" s="59"/>
      <c r="G98" s="60"/>
      <c r="H98" s="64" t="s">
        <v>20</v>
      </c>
      <c r="I98" s="65"/>
      <c r="J98" s="32">
        <f>ROUND(+J95+J97+J96+J94,0)</f>
        <v>0</v>
      </c>
    </row>
    <row r="99" spans="1:10" s="12" customFormat="1" ht="54" customHeight="1" x14ac:dyDescent="0.25">
      <c r="A99" s="58"/>
      <c r="B99" s="59"/>
      <c r="C99" s="59"/>
      <c r="D99" s="59"/>
      <c r="E99" s="59"/>
      <c r="F99" s="59"/>
      <c r="G99" s="60"/>
      <c r="H99" s="34" t="s">
        <v>21</v>
      </c>
      <c r="I99" s="6">
        <v>0</v>
      </c>
      <c r="J99" s="32">
        <f>+ROUND(J97*I99,0)</f>
        <v>0</v>
      </c>
    </row>
    <row r="100" spans="1:10" s="12" customFormat="1" ht="110.25" customHeight="1" x14ac:dyDescent="0.25">
      <c r="A100" s="61"/>
      <c r="B100" s="62"/>
      <c r="C100" s="62"/>
      <c r="D100" s="62"/>
      <c r="E100" s="62"/>
      <c r="F100" s="62"/>
      <c r="G100" s="63"/>
      <c r="H100" s="64" t="s">
        <v>22</v>
      </c>
      <c r="I100" s="65"/>
      <c r="J100" s="33">
        <f>ROUND(J98+J99,0)</f>
        <v>0</v>
      </c>
    </row>
    <row r="102" spans="1:10" ht="27" customHeight="1" x14ac:dyDescent="0.25">
      <c r="F102" s="11"/>
      <c r="G102" s="12"/>
      <c r="H102" s="10"/>
      <c r="J102" s="15"/>
    </row>
    <row r="103" spans="1:10" ht="27" customHeight="1" x14ac:dyDescent="0.25">
      <c r="F103" s="11"/>
      <c r="G103" s="12"/>
      <c r="H103" s="10"/>
    </row>
    <row r="104" spans="1:10" ht="27" customHeight="1" thickBot="1" x14ac:dyDescent="0.3">
      <c r="B104" s="79"/>
      <c r="C104" s="79"/>
      <c r="E104" s="8"/>
      <c r="F104" s="11"/>
      <c r="G104" s="12"/>
      <c r="H104" s="10"/>
    </row>
    <row r="105" spans="1:10" x14ac:dyDescent="0.25">
      <c r="B105" s="42" t="s">
        <v>23</v>
      </c>
      <c r="C105" s="42"/>
      <c r="F105" s="11"/>
      <c r="G105" s="12"/>
      <c r="H105" s="10"/>
    </row>
    <row r="106" spans="1:10" x14ac:dyDescent="0.25">
      <c r="F106" s="11"/>
      <c r="G106" s="12"/>
      <c r="H106" s="10"/>
    </row>
    <row r="107" spans="1:10" x14ac:dyDescent="0.25">
      <c r="A107" s="13" t="s">
        <v>31</v>
      </c>
      <c r="F107" s="11"/>
      <c r="G107" s="12"/>
      <c r="H107" s="10"/>
    </row>
    <row r="108" spans="1:10" x14ac:dyDescent="0.25">
      <c r="F108" s="11"/>
      <c r="G108" s="12"/>
      <c r="H108" s="10"/>
    </row>
    <row r="109" spans="1:10" x14ac:dyDescent="0.25">
      <c r="F109" s="11"/>
      <c r="G109" s="12"/>
      <c r="H109" s="10"/>
    </row>
    <row r="110" spans="1:10" x14ac:dyDescent="0.25">
      <c r="F110" s="11"/>
      <c r="G110" s="12"/>
      <c r="H110" s="10"/>
    </row>
    <row r="111" spans="1:10" x14ac:dyDescent="0.25">
      <c r="F111" s="11"/>
      <c r="G111" s="12"/>
      <c r="H111" s="10"/>
    </row>
  </sheetData>
  <sheetProtection algorithmName="SHA-512" hashValue="QLO6uZ3RpfVm79SnGJJElyooxC8eaAw8ykWt1g8sLZbpEfa7L5jgiJoWt10r8bRtQXXepn27imH52nPteJ5nZA==" saltValue="588fF2sspgQXknn8d9BtUg==" spinCount="100000" sheet="1" formatRows="0" insertRows="0" deleteRows="0"/>
  <dataConsolidate/>
  <mergeCells count="157">
    <mergeCell ref="A2:A5"/>
    <mergeCell ref="D11:F11"/>
    <mergeCell ref="B3:I3"/>
    <mergeCell ref="B2:I2"/>
    <mergeCell ref="B4:I5"/>
    <mergeCell ref="A11:B15"/>
    <mergeCell ref="A9:B9"/>
    <mergeCell ref="E9:F9"/>
    <mergeCell ref="I9:J9"/>
    <mergeCell ref="D13:F13"/>
    <mergeCell ref="D15:F15"/>
    <mergeCell ref="B18:E18"/>
    <mergeCell ref="B20:E20"/>
    <mergeCell ref="B28:E28"/>
    <mergeCell ref="B29:E29"/>
    <mergeCell ref="B30:E30"/>
    <mergeCell ref="B34:E34"/>
    <mergeCell ref="B19:E19"/>
    <mergeCell ref="B46:E46"/>
    <mergeCell ref="B33:E33"/>
    <mergeCell ref="B35:E35"/>
    <mergeCell ref="B36:E36"/>
    <mergeCell ref="B37:E37"/>
    <mergeCell ref="B38:E38"/>
    <mergeCell ref="B39:E39"/>
    <mergeCell ref="B45:E45"/>
    <mergeCell ref="B40:E40"/>
    <mergeCell ref="B41:E41"/>
    <mergeCell ref="B42:E42"/>
    <mergeCell ref="B43:E43"/>
    <mergeCell ref="B44:E44"/>
    <mergeCell ref="B31:E31"/>
    <mergeCell ref="B32:E32"/>
    <mergeCell ref="H18:I18"/>
    <mergeCell ref="H98:I98"/>
    <mergeCell ref="H64:I64"/>
    <mergeCell ref="H20:I20"/>
    <mergeCell ref="H28:I28"/>
    <mergeCell ref="H71:I71"/>
    <mergeCell ref="H34:I34"/>
    <mergeCell ref="H30:I30"/>
    <mergeCell ref="F19:J19"/>
    <mergeCell ref="H35:I35"/>
    <mergeCell ref="H36:I36"/>
    <mergeCell ref="H42:I42"/>
    <mergeCell ref="H43:I43"/>
    <mergeCell ref="H44:I44"/>
    <mergeCell ref="H45:I45"/>
    <mergeCell ref="H37:I37"/>
    <mergeCell ref="H38:I38"/>
    <mergeCell ref="H39:I39"/>
    <mergeCell ref="H40:I40"/>
    <mergeCell ref="H41:I41"/>
    <mergeCell ref="B104:C104"/>
    <mergeCell ref="H100:I100"/>
    <mergeCell ref="H47:I47"/>
    <mergeCell ref="H48:I48"/>
    <mergeCell ref="H60:I60"/>
    <mergeCell ref="H61:I61"/>
    <mergeCell ref="B59:E59"/>
    <mergeCell ref="B48:E48"/>
    <mergeCell ref="B60:E60"/>
    <mergeCell ref="B63:E63"/>
    <mergeCell ref="B47:E47"/>
    <mergeCell ref="B49:E49"/>
    <mergeCell ref="B50:E50"/>
    <mergeCell ref="B56:E56"/>
    <mergeCell ref="B57:E57"/>
    <mergeCell ref="B58:E58"/>
    <mergeCell ref="B64:E64"/>
    <mergeCell ref="B51:E51"/>
    <mergeCell ref="B52:E52"/>
    <mergeCell ref="B53:E53"/>
    <mergeCell ref="B54:E54"/>
    <mergeCell ref="B55:E55"/>
    <mergeCell ref="B62:E62"/>
    <mergeCell ref="B61:E61"/>
    <mergeCell ref="H31:I31"/>
    <mergeCell ref="H32:I32"/>
    <mergeCell ref="B26:E26"/>
    <mergeCell ref="B27:E27"/>
    <mergeCell ref="H21:I21"/>
    <mergeCell ref="H22:I22"/>
    <mergeCell ref="H23:I23"/>
    <mergeCell ref="H24:I24"/>
    <mergeCell ref="H25:I25"/>
    <mergeCell ref="H26:I26"/>
    <mergeCell ref="H27:I27"/>
    <mergeCell ref="B21:E21"/>
    <mergeCell ref="B22:E22"/>
    <mergeCell ref="B23:E23"/>
    <mergeCell ref="B24:E24"/>
    <mergeCell ref="B25:E25"/>
    <mergeCell ref="H49:I49"/>
    <mergeCell ref="H50:I50"/>
    <mergeCell ref="H51:I51"/>
    <mergeCell ref="H52:I52"/>
    <mergeCell ref="H53:I53"/>
    <mergeCell ref="H62:I62"/>
    <mergeCell ref="B72:E72"/>
    <mergeCell ref="B77:E77"/>
    <mergeCell ref="B65:E65"/>
    <mergeCell ref="B66:E66"/>
    <mergeCell ref="B67:E67"/>
    <mergeCell ref="B68:E68"/>
    <mergeCell ref="B69:E69"/>
    <mergeCell ref="B70:E70"/>
    <mergeCell ref="B71:E71"/>
    <mergeCell ref="H74:I74"/>
    <mergeCell ref="H75:I75"/>
    <mergeCell ref="H76:I76"/>
    <mergeCell ref="B84:E84"/>
    <mergeCell ref="B78:E78"/>
    <mergeCell ref="B92:E92"/>
    <mergeCell ref="B85:E85"/>
    <mergeCell ref="B86:E86"/>
    <mergeCell ref="B91:E91"/>
    <mergeCell ref="B87:E87"/>
    <mergeCell ref="B88:E88"/>
    <mergeCell ref="H54:I54"/>
    <mergeCell ref="H55:I55"/>
    <mergeCell ref="H56:I56"/>
    <mergeCell ref="H57:I57"/>
    <mergeCell ref="H58:I58"/>
    <mergeCell ref="B80:E80"/>
    <mergeCell ref="B73:E73"/>
    <mergeCell ref="B74:E74"/>
    <mergeCell ref="B75:E75"/>
    <mergeCell ref="B76:E76"/>
    <mergeCell ref="B79:E79"/>
    <mergeCell ref="B81:E81"/>
    <mergeCell ref="B82:E82"/>
    <mergeCell ref="B83:E83"/>
    <mergeCell ref="A94:G100"/>
    <mergeCell ref="H94:I94"/>
    <mergeCell ref="H79:I79"/>
    <mergeCell ref="H81:I81"/>
    <mergeCell ref="H65:I65"/>
    <mergeCell ref="H66:I66"/>
    <mergeCell ref="H69:I69"/>
    <mergeCell ref="H70:I70"/>
    <mergeCell ref="H73:I73"/>
    <mergeCell ref="B90:E90"/>
    <mergeCell ref="H83:I83"/>
    <mergeCell ref="H85:I85"/>
    <mergeCell ref="H86:I86"/>
    <mergeCell ref="H87:I87"/>
    <mergeCell ref="H88:I88"/>
    <mergeCell ref="H89:I89"/>
    <mergeCell ref="H90:I90"/>
    <mergeCell ref="B89:E89"/>
    <mergeCell ref="H68:I68"/>
    <mergeCell ref="H67:I67"/>
    <mergeCell ref="H78:I78"/>
    <mergeCell ref="H92:I92"/>
    <mergeCell ref="B93:E93"/>
    <mergeCell ref="H93:I93"/>
  </mergeCells>
  <phoneticPr fontId="14" type="noConversion"/>
  <dataValidations count="2">
    <dataValidation type="whole" allowBlank="1" showInputMessage="1" showErrorMessage="1" sqref="H34:H45 H20:H28 H83 H85:H90 H30:H32 H81 H47:H58 H60:H62 H64:H71 H78:H79 H73:H76 H92:H93" xr:uid="{00000000-0002-0000-0000-000000000000}">
      <formula1>0</formula1>
      <formula2>100000000</formula2>
    </dataValidation>
    <dataValidation type="decimal" errorStyle="warning" allowBlank="1" showInputMessage="1" showErrorMessage="1" errorTitle="CONTIENE MAS DE DOSCIMALES" sqref="G35:G45 G20:G28 G30:G32"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Hoja2!$G$6:$G$31</xm:f>
          </x14:formula1>
          <xm:sqref>I95:I97</xm:sqref>
        </x14:dataValidation>
        <x14:dataValidation type="list" allowBlank="1" showInputMessage="1" showErrorMessage="1" xr:uid="{00000000-0002-0000-0000-000003000000}">
          <x14:formula1>
            <xm:f>Hoja2!$D$7:$D$9</xm:f>
          </x14:formula1>
          <xm:sqref>I99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G83"/>
  <sheetViews>
    <sheetView topLeftCell="A6" workbookViewId="0">
      <selection activeCell="F6" sqref="F6"/>
    </sheetView>
  </sheetViews>
  <sheetFormatPr baseColWidth="10" defaultColWidth="11.42578125" defaultRowHeight="15" x14ac:dyDescent="0.25"/>
  <cols>
    <col min="6" max="6" width="17.85546875" customWidth="1"/>
  </cols>
  <sheetData>
    <row r="6" spans="3:7" x14ac:dyDescent="0.25">
      <c r="G6" s="1">
        <v>0</v>
      </c>
    </row>
    <row r="7" spans="3:7" x14ac:dyDescent="0.25">
      <c r="C7" t="s">
        <v>24</v>
      </c>
      <c r="D7" s="1">
        <v>0</v>
      </c>
      <c r="F7" s="109"/>
      <c r="G7" s="3">
        <v>0.01</v>
      </c>
    </row>
    <row r="8" spans="3:7" x14ac:dyDescent="0.25">
      <c r="C8" t="s">
        <v>24</v>
      </c>
      <c r="D8" s="1">
        <v>0.05</v>
      </c>
      <c r="F8" s="109"/>
      <c r="G8" s="3">
        <v>0.02</v>
      </c>
    </row>
    <row r="9" spans="3:7" x14ac:dyDescent="0.25">
      <c r="C9" t="s">
        <v>21</v>
      </c>
      <c r="D9" s="1">
        <v>0.19</v>
      </c>
      <c r="F9" s="109"/>
      <c r="G9" s="3">
        <v>0.03</v>
      </c>
    </row>
    <row r="10" spans="3:7" x14ac:dyDescent="0.25">
      <c r="D10" s="1"/>
      <c r="F10" s="109"/>
      <c r="G10" s="3">
        <v>0.04</v>
      </c>
    </row>
    <row r="11" spans="3:7" x14ac:dyDescent="0.25">
      <c r="D11" s="1"/>
      <c r="F11" s="109"/>
      <c r="G11" s="3">
        <v>0.05</v>
      </c>
    </row>
    <row r="12" spans="3:7" x14ac:dyDescent="0.25">
      <c r="D12" s="1"/>
      <c r="F12" s="109"/>
      <c r="G12" s="3">
        <v>0.06</v>
      </c>
    </row>
    <row r="13" spans="3:7" x14ac:dyDescent="0.25">
      <c r="D13" s="1"/>
      <c r="F13" s="109"/>
      <c r="G13" s="3">
        <v>7.0000000000000007E-2</v>
      </c>
    </row>
    <row r="14" spans="3:7" x14ac:dyDescent="0.25">
      <c r="D14" s="1"/>
      <c r="F14" s="109"/>
      <c r="G14" s="3">
        <v>0.08</v>
      </c>
    </row>
    <row r="15" spans="3:7" x14ac:dyDescent="0.25">
      <c r="D15" s="1"/>
      <c r="F15" s="109"/>
      <c r="G15" s="3">
        <v>0.09</v>
      </c>
    </row>
    <row r="16" spans="3:7" x14ac:dyDescent="0.25">
      <c r="D16" s="1"/>
      <c r="F16" s="109"/>
      <c r="G16" s="3">
        <v>0.1</v>
      </c>
    </row>
    <row r="17" spans="4:7" x14ac:dyDescent="0.25">
      <c r="D17" s="1"/>
      <c r="F17" s="109"/>
      <c r="G17" s="3">
        <v>0.11</v>
      </c>
    </row>
    <row r="18" spans="4:7" x14ac:dyDescent="0.25">
      <c r="D18" s="1"/>
      <c r="F18" s="109"/>
      <c r="G18" s="3">
        <v>0.12</v>
      </c>
    </row>
    <row r="19" spans="4:7" x14ac:dyDescent="0.25">
      <c r="D19" s="1"/>
      <c r="F19" s="109"/>
      <c r="G19" s="3">
        <v>0.13</v>
      </c>
    </row>
    <row r="20" spans="4:7" x14ac:dyDescent="0.25">
      <c r="F20" s="109"/>
      <c r="G20" s="3">
        <v>0.14000000000000001</v>
      </c>
    </row>
    <row r="21" spans="4:7" x14ac:dyDescent="0.25">
      <c r="F21" s="109"/>
      <c r="G21" s="3">
        <v>0.15</v>
      </c>
    </row>
    <row r="22" spans="4:7" x14ac:dyDescent="0.25">
      <c r="F22" s="109"/>
      <c r="G22" s="3">
        <v>0.16</v>
      </c>
    </row>
    <row r="23" spans="4:7" x14ac:dyDescent="0.25">
      <c r="F23" s="109"/>
      <c r="G23" s="3">
        <v>0.17</v>
      </c>
    </row>
    <row r="24" spans="4:7" x14ac:dyDescent="0.25">
      <c r="F24" s="109"/>
      <c r="G24" s="3">
        <v>0.18</v>
      </c>
    </row>
    <row r="25" spans="4:7" x14ac:dyDescent="0.25">
      <c r="F25" s="109"/>
      <c r="G25" s="3">
        <v>0.19</v>
      </c>
    </row>
    <row r="26" spans="4:7" x14ac:dyDescent="0.25">
      <c r="F26" s="109"/>
      <c r="G26" s="3">
        <v>0.2</v>
      </c>
    </row>
    <row r="27" spans="4:7" x14ac:dyDescent="0.25">
      <c r="F27" s="109"/>
      <c r="G27" s="3">
        <v>0.21</v>
      </c>
    </row>
    <row r="28" spans="4:7" x14ac:dyDescent="0.25">
      <c r="F28" s="109"/>
      <c r="G28" s="3">
        <v>0.22</v>
      </c>
    </row>
    <row r="29" spans="4:7" x14ac:dyDescent="0.25">
      <c r="F29" s="109"/>
      <c r="G29" s="3">
        <v>0.23</v>
      </c>
    </row>
    <row r="30" spans="4:7" x14ac:dyDescent="0.25">
      <c r="F30" s="109"/>
      <c r="G30" s="3">
        <v>0.24</v>
      </c>
    </row>
    <row r="31" spans="4:7" x14ac:dyDescent="0.25">
      <c r="F31" s="109"/>
      <c r="G31" s="3">
        <v>0.25</v>
      </c>
    </row>
    <row r="32" spans="4:7" x14ac:dyDescent="0.25">
      <c r="F32" s="2"/>
    </row>
    <row r="33" spans="6:7" x14ac:dyDescent="0.25">
      <c r="F33" s="109" t="s">
        <v>18</v>
      </c>
      <c r="G33" s="3">
        <v>0.01</v>
      </c>
    </row>
    <row r="34" spans="6:7" x14ac:dyDescent="0.25">
      <c r="F34" s="109"/>
      <c r="G34" s="3">
        <v>0.02</v>
      </c>
    </row>
    <row r="35" spans="6:7" x14ac:dyDescent="0.25">
      <c r="F35" s="109"/>
      <c r="G35" s="3">
        <v>0.03</v>
      </c>
    </row>
    <row r="36" spans="6:7" x14ac:dyDescent="0.25">
      <c r="F36" s="109"/>
      <c r="G36" s="3">
        <v>0.04</v>
      </c>
    </row>
    <row r="37" spans="6:7" x14ac:dyDescent="0.25">
      <c r="F37" s="109"/>
      <c r="G37" s="3">
        <v>0.05</v>
      </c>
    </row>
    <row r="38" spans="6:7" x14ac:dyDescent="0.25">
      <c r="F38" s="109"/>
      <c r="G38" s="3">
        <v>0.06</v>
      </c>
    </row>
    <row r="39" spans="6:7" x14ac:dyDescent="0.25">
      <c r="F39" s="109"/>
      <c r="G39" s="3">
        <v>7.0000000000000007E-2</v>
      </c>
    </row>
    <row r="40" spans="6:7" x14ac:dyDescent="0.25">
      <c r="F40" s="109"/>
      <c r="G40" s="3">
        <v>0.08</v>
      </c>
    </row>
    <row r="41" spans="6:7" x14ac:dyDescent="0.25">
      <c r="F41" s="109"/>
      <c r="G41" s="3">
        <v>0.09</v>
      </c>
    </row>
    <row r="42" spans="6:7" x14ac:dyDescent="0.25">
      <c r="F42" s="109"/>
      <c r="G42" s="3">
        <v>0.1</v>
      </c>
    </row>
    <row r="43" spans="6:7" x14ac:dyDescent="0.25">
      <c r="F43" s="109"/>
      <c r="G43" s="3">
        <v>0.11</v>
      </c>
    </row>
    <row r="44" spans="6:7" x14ac:dyDescent="0.25">
      <c r="F44" s="109"/>
      <c r="G44" s="3">
        <v>0.12</v>
      </c>
    </row>
    <row r="45" spans="6:7" x14ac:dyDescent="0.25">
      <c r="F45" s="109"/>
      <c r="G45" s="3">
        <v>0.13</v>
      </c>
    </row>
    <row r="46" spans="6:7" x14ac:dyDescent="0.25">
      <c r="F46" s="109"/>
      <c r="G46" s="3">
        <v>0.14000000000000001</v>
      </c>
    </row>
    <row r="47" spans="6:7" x14ac:dyDescent="0.25">
      <c r="F47" s="109"/>
      <c r="G47" s="3">
        <v>0.15</v>
      </c>
    </row>
    <row r="48" spans="6:7" x14ac:dyDescent="0.25">
      <c r="F48" s="109"/>
      <c r="G48" s="3">
        <v>0.16</v>
      </c>
    </row>
    <row r="49" spans="6:7" x14ac:dyDescent="0.25">
      <c r="F49" s="109"/>
      <c r="G49" s="3">
        <v>0.17</v>
      </c>
    </row>
    <row r="50" spans="6:7" x14ac:dyDescent="0.25">
      <c r="F50" s="109"/>
      <c r="G50" s="3">
        <v>0.18</v>
      </c>
    </row>
    <row r="51" spans="6:7" x14ac:dyDescent="0.25">
      <c r="F51" s="109"/>
      <c r="G51" s="3">
        <v>0.19</v>
      </c>
    </row>
    <row r="52" spans="6:7" x14ac:dyDescent="0.25">
      <c r="F52" s="109"/>
      <c r="G52" s="3">
        <v>0.2</v>
      </c>
    </row>
    <row r="53" spans="6:7" x14ac:dyDescent="0.25">
      <c r="F53" s="109"/>
      <c r="G53" s="3">
        <v>0.21</v>
      </c>
    </row>
    <row r="54" spans="6:7" x14ac:dyDescent="0.25">
      <c r="F54" s="109"/>
      <c r="G54" s="3">
        <v>0.22</v>
      </c>
    </row>
    <row r="55" spans="6:7" x14ac:dyDescent="0.25">
      <c r="F55" s="109"/>
      <c r="G55" s="3">
        <v>0.23</v>
      </c>
    </row>
    <row r="56" spans="6:7" x14ac:dyDescent="0.25">
      <c r="F56" s="109"/>
      <c r="G56" s="3">
        <v>0.24</v>
      </c>
    </row>
    <row r="57" spans="6:7" x14ac:dyDescent="0.25">
      <c r="F57" s="109"/>
      <c r="G57" s="3">
        <v>0.25</v>
      </c>
    </row>
    <row r="59" spans="6:7" x14ac:dyDescent="0.25">
      <c r="F59" s="109" t="s">
        <v>19</v>
      </c>
      <c r="G59" s="3">
        <v>0.01</v>
      </c>
    </row>
    <row r="60" spans="6:7" x14ac:dyDescent="0.25">
      <c r="F60" s="109"/>
      <c r="G60" s="3">
        <v>0.02</v>
      </c>
    </row>
    <row r="61" spans="6:7" x14ac:dyDescent="0.25">
      <c r="F61" s="109"/>
      <c r="G61" s="3">
        <v>0.03</v>
      </c>
    </row>
    <row r="62" spans="6:7" x14ac:dyDescent="0.25">
      <c r="F62" s="109"/>
      <c r="G62" s="3">
        <v>0.04</v>
      </c>
    </row>
    <row r="63" spans="6:7" x14ac:dyDescent="0.25">
      <c r="F63" s="109"/>
      <c r="G63" s="3">
        <v>0.05</v>
      </c>
    </row>
    <row r="64" spans="6:7" x14ac:dyDescent="0.25">
      <c r="F64" s="109"/>
      <c r="G64" s="3">
        <v>0.06</v>
      </c>
    </row>
    <row r="65" spans="6:7" x14ac:dyDescent="0.25">
      <c r="F65" s="109"/>
      <c r="G65" s="3">
        <v>7.0000000000000007E-2</v>
      </c>
    </row>
    <row r="66" spans="6:7" x14ac:dyDescent="0.25">
      <c r="F66" s="109"/>
      <c r="G66" s="3">
        <v>0.08</v>
      </c>
    </row>
    <row r="67" spans="6:7" x14ac:dyDescent="0.25">
      <c r="F67" s="109"/>
      <c r="G67" s="3">
        <v>0.09</v>
      </c>
    </row>
    <row r="68" spans="6:7" x14ac:dyDescent="0.25">
      <c r="F68" s="109"/>
      <c r="G68" s="3">
        <v>0.1</v>
      </c>
    </row>
    <row r="69" spans="6:7" x14ac:dyDescent="0.25">
      <c r="F69" s="109"/>
      <c r="G69" s="3">
        <v>0.11</v>
      </c>
    </row>
    <row r="70" spans="6:7" x14ac:dyDescent="0.25">
      <c r="F70" s="109"/>
      <c r="G70" s="3">
        <v>0.12</v>
      </c>
    </row>
    <row r="71" spans="6:7" x14ac:dyDescent="0.25">
      <c r="F71" s="109"/>
      <c r="G71" s="3">
        <v>0.13</v>
      </c>
    </row>
    <row r="72" spans="6:7" x14ac:dyDescent="0.25">
      <c r="F72" s="109"/>
      <c r="G72" s="3">
        <v>0.14000000000000001</v>
      </c>
    </row>
    <row r="73" spans="6:7" x14ac:dyDescent="0.25">
      <c r="F73" s="109"/>
      <c r="G73" s="3">
        <v>0.15</v>
      </c>
    </row>
    <row r="74" spans="6:7" x14ac:dyDescent="0.25">
      <c r="F74" s="109"/>
      <c r="G74" s="3">
        <v>0.16</v>
      </c>
    </row>
    <row r="75" spans="6:7" x14ac:dyDescent="0.25">
      <c r="F75" s="109"/>
      <c r="G75" s="3">
        <v>0.17</v>
      </c>
    </row>
    <row r="76" spans="6:7" x14ac:dyDescent="0.25">
      <c r="F76" s="109"/>
      <c r="G76" s="3">
        <v>0.18</v>
      </c>
    </row>
    <row r="77" spans="6:7" x14ac:dyDescent="0.25">
      <c r="F77" s="109"/>
      <c r="G77" s="3">
        <v>0.19</v>
      </c>
    </row>
    <row r="78" spans="6:7" x14ac:dyDescent="0.25">
      <c r="F78" s="109"/>
      <c r="G78" s="3">
        <v>0.2</v>
      </c>
    </row>
    <row r="79" spans="6:7" x14ac:dyDescent="0.25">
      <c r="F79" s="109"/>
      <c r="G79" s="3">
        <v>0.21</v>
      </c>
    </row>
    <row r="80" spans="6:7" x14ac:dyDescent="0.25">
      <c r="F80" s="109"/>
      <c r="G80" s="3">
        <v>0.22</v>
      </c>
    </row>
    <row r="81" spans="6:7" x14ac:dyDescent="0.25">
      <c r="F81" s="109"/>
      <c r="G81" s="3">
        <v>0.23</v>
      </c>
    </row>
    <row r="82" spans="6:7" x14ac:dyDescent="0.25">
      <c r="F82" s="109"/>
      <c r="G82" s="3">
        <v>0.24</v>
      </c>
    </row>
    <row r="83" spans="6:7" x14ac:dyDescent="0.25">
      <c r="F83" s="109"/>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D9641CCDED7C4F8914BEBDB2D22C1E" ma:contentTypeVersion="14" ma:contentTypeDescription="Create a new document." ma:contentTypeScope="" ma:versionID="6eee2132cb051c8bf4bc9e55b0a6445e">
  <xsd:schema xmlns:xsd="http://www.w3.org/2001/XMLSchema" xmlns:xs="http://www.w3.org/2001/XMLSchema" xmlns:p="http://schemas.microsoft.com/office/2006/metadata/properties" xmlns:ns3="4fb2affe-1ede-45b3-9e81-8e832989a265" xmlns:ns4="03a643bb-57ce-4445-b8af-b12e1b112752" targetNamespace="http://schemas.microsoft.com/office/2006/metadata/properties" ma:root="true" ma:fieldsID="0dda20c5f720744daac0c52b9805b163" ns3:_="" ns4:_="">
    <xsd:import namespace="4fb2affe-1ede-45b3-9e81-8e832989a265"/>
    <xsd:import namespace="03a643bb-57ce-4445-b8af-b12e1b11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2affe-1ede-45b3-9e81-8e832989a26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a643bb-57ce-4445-b8af-b12e1b1127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45FC2D-39E4-4757-AC82-DDE89D6D2BC7}">
  <ds:schemaRefs>
    <ds:schemaRef ds:uri="http://schemas.microsoft.com/sharepoint/v3/contenttype/forms"/>
  </ds:schemaRefs>
</ds:datastoreItem>
</file>

<file path=customXml/itemProps2.xml><?xml version="1.0" encoding="utf-8"?>
<ds:datastoreItem xmlns:ds="http://schemas.openxmlformats.org/officeDocument/2006/customXml" ds:itemID="{C9022790-8C84-4A6A-BDCB-C4F21980D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2affe-1ede-45b3-9e81-8e832989a265"/>
    <ds:schemaRef ds:uri="03a643bb-57ce-4445-b8af-b12e1b11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BD245A-E37A-4A11-BAB6-CE8BFA7BBA23}">
  <ds:schemaRefs>
    <ds:schemaRef ds:uri="http://schemas.microsoft.com/office/2006/documentManagement/types"/>
    <ds:schemaRef ds:uri="http://purl.org/dc/terms/"/>
    <ds:schemaRef ds:uri="4fb2affe-1ede-45b3-9e81-8e832989a265"/>
    <ds:schemaRef ds:uri="http://purl.org/dc/elements/1.1/"/>
    <ds:schemaRef ds:uri="http://schemas.microsoft.com/office/2006/metadata/properties"/>
    <ds:schemaRef ds:uri="http://schemas.openxmlformats.org/package/2006/metadata/core-properties"/>
    <ds:schemaRef ds:uri="03a643bb-57ce-4445-b8af-b12e1b112752"/>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Asesor Juridico Compras</cp:lastModifiedBy>
  <cp:revision/>
  <cp:lastPrinted>2022-09-16T20:01:54Z</cp:lastPrinted>
  <dcterms:created xsi:type="dcterms:W3CDTF">2017-04-28T13:22:52Z</dcterms:created>
  <dcterms:modified xsi:type="dcterms:W3CDTF">2023-11-27T19:39:43Z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0x01010037D9641CCDED7C4F8914BEBDB2D22C1E</vt:lpwstr>
  </property>
</Properties>
</file>