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267-2/DOCUMENTOS PUBLICADOS/"/>
    </mc:Choice>
  </mc:AlternateContent>
  <xr:revisionPtr revIDLastSave="24" documentId="8_{4328D32B-C40D-4B43-BA22-79BB5603B2B6}" xr6:coauthVersionLast="47" xr6:coauthVersionMax="47" xr10:uidLastSave="{1C7E8D89-043C-4F83-8C33-B2729FCF804E}"/>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K15" i="7" l="1"/>
  <c r="N15" i="7"/>
  <c r="O15" i="7" s="1"/>
  <c r="O18" i="7" l="1"/>
  <c r="O21" i="7" s="1"/>
  <c r="O17" i="7"/>
  <c r="O20" i="7" s="1"/>
  <c r="L14" i="7"/>
  <c r="M14" i="7" s="1"/>
  <c r="J14" i="7"/>
  <c r="H14" i="7"/>
  <c r="O16" i="7" l="1"/>
  <c r="O19" i="7" s="1"/>
  <c r="K14" i="7"/>
  <c r="O22" i="7"/>
  <c r="O23" i="7"/>
  <c r="O24" i="7" s="1"/>
  <c r="N14" i="7"/>
  <c r="O14" i="7" s="1"/>
  <c r="O25" i="7" l="1"/>
</calcChain>
</file>

<file path=xl/sharedStrings.xml><?xml version="1.0" encoding="utf-8"?>
<sst xmlns="http://schemas.openxmlformats.org/spreadsheetml/2006/main" count="56" uniqueCount="53">
  <si>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</si>
  <si>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</si>
  <si>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</si>
  <si>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</si>
  <si>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</si>
  <si>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</si>
  <si>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</si>
  <si>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</si>
  <si>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</si>
  <si>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</si>
  <si>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</si>
  <si>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</si>
  <si>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</si>
  <si>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</si>
  <si>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</si>
  <si>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</si>
  <si>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</si>
  <si>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</si>
  <si>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</si>
  <si>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</si>
  <si>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</si>
  <si>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</si>
  <si>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</si>
  <si>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</si>
  <si>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</si>
  <si>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</si>
  <si>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</si>
  <si>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</si>
  <si>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</si>
  <si>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</si>
  <si>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</si>
  <si>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</si>
  <si>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</si>
  <si>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</si>
  <si>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</si>
  <si>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</si>
  <si>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</si>
  <si>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</si>
  <si>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</si>
  <si>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</si>
  <si>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</si>
  <si>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</si>
  <si>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</si>
  <si>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</si>
  <si>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</si>
  <si>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</si>
  <si>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</si>
  <si>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VIGENCIA: 2023-11-30</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</si>
  <si>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</si>
  <si>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</si>
  <si>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UNIDAD</t>
  </si>
  <si>
    <t>sensor de fuerza con cables Capacidad Max: 500 con
Impedancia de salida: 350 ± 3ohm y Resistencia de aislamiento: Más de 2000 cch</t>
  </si>
  <si>
    <t>Sensor de Velocidad que incluya Fotocelulas, reflector y tripode.
Dimensiones: 75 x 103 x 48 mm aproximadamente. Resolución mínima: 0.125 ms. 
Alcance de transmisión vía radio: Alrededor de 150 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</si>
</sst>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26" xfId="0" applyFont="1" applyBorder="1" applyAlignment="1">
      <alignment horizontal="center" vertical="center" wrapText="1"/>
    </xf>
    <xf numFmtId="0" fontId="1" fillId="0" borderId="26" xfId="0" applyFont="1" applyBorder="1" applyAlignment="1">
      <alignment horizontal="center" vertical="center" wrapText="1"/>
    </xf>
    <xf numFmtId="0" fontId="2" fillId="0" borderId="1" xfId="0" applyFont="1" applyBorder="1" applyAlignment="1">
      <alignment horizontal="center" vertical="center"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topLeftCell="A12" zoomScale="70" zoomScaleNormal="70" zoomScaleSheetLayoutView="70" zoomScalePageLayoutView="55" workbookViewId="0">
      <selection activeCell="G14" sqref="G14"/>
    </sheetView>
  </sheetViews>
  <sheetFormatPr baseColWidth="10" defaultColWidth="11.42578125" defaultRowHeight="15" x14ac:dyDescent="0.25"/>
  <cols>
    <col min="1" max="1" width="10.42578125" style="2" customWidth="1"/>
    <col min="2" max="2" width="68.8554687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3</v>
      </c>
      <c r="O3" s="88"/>
    </row>
    <row r="4" spans="1:15" ht="16.5" customHeight="1" x14ac:dyDescent="0.25">
      <c r="A4" s="86"/>
      <c r="B4" s="87" t="s">
        <v>4</v>
      </c>
      <c r="C4" s="87"/>
      <c r="D4" s="87"/>
      <c r="E4" s="87"/>
      <c r="F4" s="87"/>
      <c r="G4" s="87"/>
      <c r="H4" s="87"/>
      <c r="I4" s="87"/>
      <c r="J4" s="87"/>
      <c r="K4" s="87"/>
      <c r="L4" s="87"/>
      <c r="M4" s="87"/>
      <c r="N4" s="88" t="s">
        <v>47</v>
      </c>
      <c r="O4" s="88"/>
    </row>
    <row r="5" spans="1:15" ht="15" customHeight="1" x14ac:dyDescent="0.25">
      <c r="A5" s="86"/>
      <c r="B5" s="87"/>
      <c r="C5" s="87"/>
      <c r="D5" s="87"/>
      <c r="E5" s="87"/>
      <c r="F5" s="87"/>
      <c r="G5" s="87"/>
      <c r="H5" s="87"/>
      <c r="I5" s="87"/>
      <c r="J5" s="87"/>
      <c r="K5" s="87"/>
      <c r="L5" s="87"/>
      <c r="M5" s="87"/>
      <c r="N5" s="88" t="s">
        <v>48</v>
      </c>
      <c r="O5" s="88"/>
    </row>
    <row r="7" spans="1:15" x14ac:dyDescent="0.25">
      <c r="A7" s="5" t="s">
        <v>5</v>
      </c>
    </row>
    <row r="8" spans="1:15" ht="9.9499999999999993" customHeight="1" x14ac:dyDescent="0.25">
      <c r="A8" s="6"/>
    </row>
    <row r="9" spans="1:15" ht="30" customHeight="1" x14ac:dyDescent="0.25">
      <c r="A9" s="72" t="s">
        <v>6</v>
      </c>
      <c r="B9" s="73"/>
      <c r="D9" s="78" t="s">
        <v>7</v>
      </c>
      <c r="E9" s="79"/>
      <c r="F9" s="68"/>
      <c r="G9" s="69"/>
      <c r="H9" s="69"/>
      <c r="I9" s="70"/>
      <c r="K9" s="78" t="s">
        <v>8</v>
      </c>
      <c r="L9" s="79"/>
      <c r="M9" s="84"/>
      <c r="N9" s="85"/>
    </row>
    <row r="10" spans="1:15" ht="8.25" customHeight="1" x14ac:dyDescent="0.25">
      <c r="A10" s="74"/>
      <c r="B10" s="75"/>
      <c r="C10" s="7"/>
      <c r="E10" s="8"/>
      <c r="F10" s="8"/>
      <c r="M10" s="8"/>
      <c r="N10" s="2"/>
    </row>
    <row r="11" spans="1:15" ht="30" customHeight="1" x14ac:dyDescent="0.25">
      <c r="A11" s="76"/>
      <c r="B11" s="77"/>
      <c r="D11" s="78" t="s">
        <v>9</v>
      </c>
      <c r="E11" s="79"/>
      <c r="F11" s="68"/>
      <c r="G11" s="69"/>
      <c r="H11" s="69"/>
      <c r="I11" s="70"/>
      <c r="K11" s="78" t="s">
        <v>10</v>
      </c>
      <c r="L11" s="79"/>
      <c r="M11" s="82"/>
      <c r="N11" s="83"/>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73.5" customHeight="1" thickBot="1" x14ac:dyDescent="0.3">
      <c r="A14" s="26">
        <v>1</v>
      </c>
      <c r="B14" s="44" t="s">
        <v>51</v>
      </c>
      <c r="C14" s="12"/>
      <c r="D14" s="45">
        <v>1</v>
      </c>
      <c r="E14" s="46" t="s">
        <v>50</v>
      </c>
      <c r="F14" s="13"/>
      <c r="G14" s="11">
        <v>0</v>
      </c>
      <c r="H14" s="1">
        <f>+ROUND(F14*G14,0)</f>
        <v>0</v>
      </c>
      <c r="I14" s="11">
        <v>0</v>
      </c>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93.75" customHeight="1" thickBot="1" x14ac:dyDescent="0.3">
      <c r="A15" s="26">
        <v>2</v>
      </c>
      <c r="B15" s="44" t="s">
        <v>52</v>
      </c>
      <c r="C15" s="12"/>
      <c r="D15" s="45">
        <v>1</v>
      </c>
      <c r="E15" s="46" t="s">
        <v>50</v>
      </c>
      <c r="F15" s="13"/>
      <c r="G15" s="11">
        <v>0</v>
      </c>
      <c r="H15" s="1">
        <f t="shared" ref="H15" si="6">+ROUND(F15*G15,0)</f>
        <v>0</v>
      </c>
      <c r="I15" s="11">
        <v>0</v>
      </c>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42" customHeight="1" thickBot="1" x14ac:dyDescent="0.3">
      <c r="A16" s="80" t="s">
        <v>26</v>
      </c>
      <c r="B16" s="81"/>
      <c r="C16" s="81"/>
      <c r="D16" s="81"/>
      <c r="E16" s="81"/>
      <c r="F16" s="81"/>
      <c r="G16" s="81"/>
      <c r="H16" s="81"/>
      <c r="I16" s="81"/>
      <c r="J16" s="81"/>
      <c r="K16" s="81"/>
      <c r="L16" s="53" t="s">
        <v>27</v>
      </c>
      <c r="M16" s="54"/>
      <c r="N16" s="54"/>
      <c r="O16" s="35">
        <f>SUMIF(G:G,0%,L:L)+SUMIF(G:G,"",L:L)</f>
        <v>0</v>
      </c>
    </row>
    <row r="17" spans="1:17" s="9" customFormat="1" ht="39" customHeight="1" x14ac:dyDescent="0.25">
      <c r="A17" s="59" t="s">
        <v>49</v>
      </c>
      <c r="B17" s="60"/>
      <c r="C17" s="60"/>
      <c r="D17" s="60"/>
      <c r="E17" s="60"/>
      <c r="F17" s="60"/>
      <c r="G17" s="60"/>
      <c r="H17" s="60"/>
      <c r="I17" s="60"/>
      <c r="J17" s="60"/>
      <c r="K17" s="61"/>
      <c r="L17" s="51" t="s">
        <v>28</v>
      </c>
      <c r="M17" s="52"/>
      <c r="N17" s="52"/>
      <c r="O17" s="36">
        <f>SUMIF(G:G,5%,L:L)</f>
        <v>0</v>
      </c>
    </row>
    <row r="18" spans="1:17" s="9" customFormat="1" ht="30" customHeight="1" x14ac:dyDescent="0.25">
      <c r="A18" s="62"/>
      <c r="B18" s="63"/>
      <c r="C18" s="63"/>
      <c r="D18" s="63"/>
      <c r="E18" s="63"/>
      <c r="F18" s="63"/>
      <c r="G18" s="63"/>
      <c r="H18" s="63"/>
      <c r="I18" s="63"/>
      <c r="J18" s="63"/>
      <c r="K18" s="64"/>
      <c r="L18" s="51" t="s">
        <v>29</v>
      </c>
      <c r="M18" s="52"/>
      <c r="N18" s="52"/>
      <c r="O18" s="36">
        <f>SUMIF(G:G,19%,L:L)</f>
        <v>0</v>
      </c>
    </row>
    <row r="19" spans="1:17" s="9" customFormat="1" ht="30" customHeight="1" x14ac:dyDescent="0.25">
      <c r="A19" s="62"/>
      <c r="B19" s="63"/>
      <c r="C19" s="63"/>
      <c r="D19" s="63"/>
      <c r="E19" s="63"/>
      <c r="F19" s="63"/>
      <c r="G19" s="63"/>
      <c r="H19" s="63"/>
      <c r="I19" s="63"/>
      <c r="J19" s="63"/>
      <c r="K19" s="64"/>
      <c r="L19" s="49" t="s">
        <v>22</v>
      </c>
      <c r="M19" s="50"/>
      <c r="N19" s="50"/>
      <c r="O19" s="37">
        <f>SUM(O16:O18)</f>
        <v>0</v>
      </c>
    </row>
    <row r="20" spans="1:17" s="9" customFormat="1" ht="30" customHeight="1" x14ac:dyDescent="0.25">
      <c r="A20" s="62"/>
      <c r="B20" s="63"/>
      <c r="C20" s="63"/>
      <c r="D20" s="63"/>
      <c r="E20" s="63"/>
      <c r="F20" s="63"/>
      <c r="G20" s="63"/>
      <c r="H20" s="63"/>
      <c r="I20" s="63"/>
      <c r="J20" s="63"/>
      <c r="K20" s="64"/>
      <c r="L20" s="47" t="s">
        <v>30</v>
      </c>
      <c r="M20" s="48"/>
      <c r="N20" s="48"/>
      <c r="O20" s="38">
        <f>ROUND(O17*5%,0)</f>
        <v>0</v>
      </c>
    </row>
    <row r="21" spans="1:17" s="9" customFormat="1" ht="30" customHeight="1" x14ac:dyDescent="0.25">
      <c r="A21" s="62"/>
      <c r="B21" s="63"/>
      <c r="C21" s="63"/>
      <c r="D21" s="63"/>
      <c r="E21" s="63"/>
      <c r="F21" s="63"/>
      <c r="G21" s="63"/>
      <c r="H21" s="63"/>
      <c r="I21" s="63"/>
      <c r="J21" s="63"/>
      <c r="K21" s="64"/>
      <c r="L21" s="47" t="s">
        <v>31</v>
      </c>
      <c r="M21" s="48"/>
      <c r="N21" s="48"/>
      <c r="O21" s="36">
        <f>ROUND(O18*19%,0)</f>
        <v>0</v>
      </c>
    </row>
    <row r="22" spans="1:17" s="9" customFormat="1" ht="30" customHeight="1" x14ac:dyDescent="0.25">
      <c r="A22" s="62"/>
      <c r="B22" s="63"/>
      <c r="C22" s="63"/>
      <c r="D22" s="63"/>
      <c r="E22" s="63"/>
      <c r="F22" s="63"/>
      <c r="G22" s="63"/>
      <c r="H22" s="63"/>
      <c r="I22" s="63"/>
      <c r="J22" s="63"/>
      <c r="K22" s="64"/>
      <c r="L22" s="49" t="s">
        <v>32</v>
      </c>
      <c r="M22" s="50"/>
      <c r="N22" s="50"/>
      <c r="O22" s="37">
        <f>SUM(O20:O21)</f>
        <v>0</v>
      </c>
    </row>
    <row r="23" spans="1:17" s="9" customFormat="1" ht="30" customHeight="1" x14ac:dyDescent="0.25">
      <c r="A23" s="62"/>
      <c r="B23" s="63"/>
      <c r="C23" s="63"/>
      <c r="D23" s="63"/>
      <c r="E23" s="63"/>
      <c r="F23" s="63"/>
      <c r="G23" s="63"/>
      <c r="H23" s="63"/>
      <c r="I23" s="63"/>
      <c r="J23" s="63"/>
      <c r="K23" s="64"/>
      <c r="L23" s="51" t="s">
        <v>33</v>
      </c>
      <c r="M23" s="52"/>
      <c r="N23" s="52"/>
      <c r="O23" s="36">
        <f>SUMIF(I:I,8%,N:N)</f>
        <v>0</v>
      </c>
    </row>
    <row r="24" spans="1:17" s="9" customFormat="1" ht="37.5" customHeight="1" x14ac:dyDescent="0.25">
      <c r="A24" s="62"/>
      <c r="B24" s="63"/>
      <c r="C24" s="63"/>
      <c r="D24" s="63"/>
      <c r="E24" s="63"/>
      <c r="F24" s="63"/>
      <c r="G24" s="63"/>
      <c r="H24" s="63"/>
      <c r="I24" s="63"/>
      <c r="J24" s="63"/>
      <c r="K24" s="64"/>
      <c r="L24" s="57" t="s">
        <v>34</v>
      </c>
      <c r="M24" s="58"/>
      <c r="N24" s="58"/>
      <c r="O24" s="37">
        <f>SUM(O23)</f>
        <v>0</v>
      </c>
    </row>
    <row r="25" spans="1:17" s="9" customFormat="1" ht="32.25" customHeight="1" thickBot="1" x14ac:dyDescent="0.3">
      <c r="A25" s="65"/>
      <c r="B25" s="66"/>
      <c r="C25" s="66"/>
      <c r="D25" s="66"/>
      <c r="E25" s="66"/>
      <c r="F25" s="66"/>
      <c r="G25" s="66"/>
      <c r="H25" s="66"/>
      <c r="I25" s="66"/>
      <c r="J25" s="66"/>
      <c r="K25" s="67"/>
      <c r="L25" s="55" t="s">
        <v>35</v>
      </c>
      <c r="M25" s="56"/>
      <c r="N25" s="56"/>
      <c r="O25" s="39">
        <f>+O19+O22+O24</f>
        <v>0</v>
      </c>
    </row>
    <row r="27" spans="1:17" ht="50.1" customHeight="1" thickBot="1" x14ac:dyDescent="0.3">
      <c r="B27" s="71"/>
      <c r="C27" s="71"/>
    </row>
    <row r="28" spans="1:17" x14ac:dyDescent="0.25">
      <c r="B28" s="92" t="s">
        <v>36</v>
      </c>
      <c r="C28" s="92"/>
    </row>
    <row r="29" spans="1:17" ht="15" customHeight="1" x14ac:dyDescent="0.25">
      <c r="M29" s="41"/>
      <c r="N29" s="42"/>
      <c r="O29" s="43"/>
    </row>
    <row r="30" spans="1:17" ht="15.75" customHeight="1" x14ac:dyDescent="0.25">
      <c r="M30" s="41"/>
      <c r="N30" s="42"/>
      <c r="O30" s="43"/>
    </row>
    <row r="31" spans="1:17" ht="15" customHeight="1" x14ac:dyDescent="0.25">
      <c r="A31" s="10" t="s">
        <v>37</v>
      </c>
      <c r="M31" s="41"/>
      <c r="N31" s="42"/>
      <c r="O31" s="43"/>
    </row>
    <row r="32" spans="1:17" x14ac:dyDescent="0.25">
      <c r="A32" s="91" t="s">
        <v>38</v>
      </c>
      <c r="B32" s="91"/>
      <c r="C32" s="91"/>
      <c r="D32" s="91"/>
      <c r="E32" s="91"/>
      <c r="F32" s="91"/>
      <c r="G32" s="91"/>
      <c r="H32" s="91"/>
      <c r="I32" s="91"/>
      <c r="J32" s="91"/>
      <c r="K32" s="91"/>
      <c r="L32" s="91"/>
      <c r="M32" s="91"/>
      <c r="N32" s="91"/>
      <c r="O32" s="91"/>
      <c r="P32" s="2"/>
      <c r="Q32" s="2"/>
    </row>
    <row r="33" spans="1:17" ht="15" customHeight="1" x14ac:dyDescent="0.25">
      <c r="A33" s="90" t="s">
        <v>39</v>
      </c>
      <c r="B33" s="90"/>
      <c r="C33" s="90"/>
      <c r="D33" s="90"/>
      <c r="E33" s="90"/>
      <c r="F33" s="90"/>
      <c r="G33" s="90"/>
      <c r="H33" s="90"/>
      <c r="I33" s="90"/>
      <c r="J33" s="90"/>
      <c r="K33" s="90"/>
      <c r="L33" s="90"/>
      <c r="M33" s="90"/>
      <c r="N33" s="90"/>
      <c r="O33" s="90"/>
      <c r="P33" s="40"/>
      <c r="Q33" s="40"/>
    </row>
    <row r="34" spans="1:17" x14ac:dyDescent="0.25">
      <c r="A34" s="89" t="s">
        <v>40</v>
      </c>
      <c r="B34" s="89"/>
      <c r="C34" s="89"/>
      <c r="D34" s="89"/>
      <c r="E34" s="89"/>
      <c r="F34" s="89"/>
      <c r="G34" s="89"/>
      <c r="H34" s="89"/>
      <c r="I34" s="89"/>
      <c r="J34" s="89"/>
      <c r="K34" s="89"/>
      <c r="L34" s="89"/>
      <c r="M34" s="89"/>
      <c r="N34" s="89"/>
      <c r="O34" s="89"/>
      <c r="P34" s="5"/>
      <c r="Q34" s="5"/>
    </row>
    <row r="35" spans="1:17" x14ac:dyDescent="0.25">
      <c r="A35" s="89" t="s">
        <v>41</v>
      </c>
      <c r="B35" s="89"/>
      <c r="C35" s="89"/>
      <c r="D35" s="89"/>
      <c r="E35" s="89"/>
      <c r="F35" s="89"/>
      <c r="G35" s="89"/>
      <c r="H35" s="89"/>
      <c r="I35" s="89"/>
      <c r="J35" s="89"/>
      <c r="K35" s="89"/>
      <c r="L35" s="89"/>
      <c r="M35" s="89"/>
      <c r="N35" s="89"/>
      <c r="O35" s="89"/>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FrGkacut5jRjqALc0kMUGwgusmEt7ogGnwfKLjbVUrulT39QQO0Vi+riDhmQcEeZnlOO0V38+2N9eCbdNsEfvw==" saltValue="/fJ/IDPZJP0gvWAQtsG+pg=="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dcterms:created xsi:type="dcterms:W3CDTF">2017-04-28T13:22:52Z</dcterms:created>
  <dcterms:modified xsi:type="dcterms:W3CDTF">2023-12-15T15:02:31Z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