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262 RECONOCIMIENTOS/PUBLICACION/"/>
    </mc:Choice>
  </mc:AlternateContent>
  <xr:revisionPtr revIDLastSave="48" documentId="11_DD4568EBEAE195D82CD524D795C0888E8D736210" xr6:coauthVersionLast="47" xr6:coauthVersionMax="47" xr10:uidLastSave="{DE0E9462-3644-433D-9E03-08CA89FC126C}"/>
  <workbookProtection workbookAlgorithmName="SHA-512" workbookHashValue="vUrvjU6+NwQC50dsgP3dHZEUYlsM3pr23nQe8Sspk+NGAsSB2OAemFnsRKGI5P7Tw8RjBYYEa8pxO9Dorbzckw==" workbookSaltValue="Zp1jXzkBWv9jmYWODzuj7g==" workbookSpinCount="100000" lockStructure="1"/>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<sst xmlns="http://schemas.openxmlformats.org/spreadsheetml/2006/main" count="47" uniqueCount="46">
  <si>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</si>
  <si>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</si>
  <si>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</si>
  <si>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</si>
  <si>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</si>
  <si>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</si>
  <si>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</si>
  <si>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</si>
  <si>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</si>
  <si>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</si>
  <si>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</si>
  <si>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</si>
  <si>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</si>
  <si>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</si>
  <si>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</si>
  <si>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</si>
  <si>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</si>
  <si>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</si>
  <si>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</si>
  <si>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</si>
  <si>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</si>
  <si>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</si>
  <si>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</si>
  <si>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</si>
  <si>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</si>
  <si>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</si>
  <si>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</si>
  <si>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</si>
  <si>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</si>
  <si>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</si>
  <si>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</si>
  <si>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</si>
  <si>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</si>
  <si>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</si>
  <si>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</si>
  <si>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</si>
  <si>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</si>
  <si>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</si>
  <si>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</si>
  <si>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</si>
  <si>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</si>
  <si>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</si>
  <si>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</si>
  <si>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</si>
  <si>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</si>
  <si>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Servicio de impresión del logo de la Universidad e imágenes alusivas de cada evento en un MUG (color a elegir). Incluye Mug apto para uso en microondas. Medidas: 9.7 cm x 8.3 cm diámetro, capacidad de 11 onzas. Nota 1. Los diseños serán suministrados por el supervisor (color, imágenes)  Nota 2. Tener en cuenta Anexo Técnico Cronograma de Entrega.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</si>
</sst>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3" fillId="0" borderId="26" xfId="0" applyFont="1" applyBorder="1" applyAlignment="1" applyProtection="1">
      <alignment horizontal="center" vertical="center"/>
      <protection hidden="1"/>
    </xf>
    <xf numFmtId="0" fontId="3" fillId="35" borderId="26" xfId="0" applyFont="1" applyFill="1" applyBorder="1" applyAlignment="1" applyProtection="1">
      <alignment horizontal="left" wrapText="1"/>
      <protection locked="0"/>
    </xf>
    <xf numFmtId="0" fontId="1" fillId="0" borderId="26" xfId="0" applyFont="1" applyBorder="1" applyAlignment="1" applyProtection="1">
      <alignment horizontal="center" vertical="center" wrapText="1"/>
      <protection hidden="1"/>
    </xf>
    <xf numFmtId="1" fontId="12" fillId="35" borderId="26" xfId="3" applyNumberFormat="1" applyFont="1" applyFill="1" applyBorder="1" applyAlignment="1" applyProtection="1">
      <alignment horizontal="center"/>
      <protection locked="0"/>
    </xf>
    <xf numFmtId="9" fontId="3" fillId="35" borderId="26" xfId="1" applyFont="1" applyFill="1" applyBorder="1" applyAlignment="1" applyProtection="1">
      <alignment horizontal="center"/>
      <protection locked="0"/>
    </xf>
    <xf numFmtId="43" fontId="3" fillId="0" borderId="26" xfId="3" applyFont="1" applyFill="1" applyBorder="1" applyAlignment="1" applyProtection="1">
      <alignment horizontal="center"/>
      <protection hidden="1"/>
    </xf>
    <xf numFmtId="0" fontId="3" fillId="2" borderId="1" xfId="0" applyFont="1" applyFill="1" applyBorder="1" applyAlignment="1" applyProtection="1">
      <alignment horizontal="center" vertical="center"/>
      <protection hidden="1"/>
    </xf>
    <xf numFmtId="0" fontId="1" fillId="0" borderId="27" xfId="0" applyFont="1" applyBorder="1" applyAlignment="1">
      <alignment vertical="top" wrapText="1"/>
    </xf>
    <xf numFmtId="0" fontId="1" fillId="0" borderId="27"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top" wrapText="1"/>
      <protection hidden="1"/>
    </xf>
    <xf numFmtId="0" fontId="3" fillId="0" borderId="2" xfId="0" applyFont="1" applyBorder="1" applyAlignment="1" applyProtection="1">
      <alignment horizontal="left" vertical="top" wrapText="1"/>
      <protection hidden="1"/>
    </xf>
    <xf numFmtId="0" fontId="3" fillId="0" borderId="25"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14"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6" customWidth="1"/>
    <col min="2" max="2" width="84" style="25" customWidth="1"/>
    <col min="3" max="3" width="14.140625" style="6" customWidth="1"/>
    <col min="4" max="4" width="16.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46"/>
      <c r="B2" s="56" t="s">
        <v>0</v>
      </c>
      <c r="C2" s="56"/>
      <c r="D2" s="56"/>
      <c r="E2" s="56"/>
      <c r="F2" s="56"/>
      <c r="G2" s="56"/>
      <c r="H2" s="56"/>
      <c r="I2" s="56"/>
      <c r="J2" s="56"/>
      <c r="K2" s="56"/>
      <c r="L2" s="56"/>
      <c r="M2" s="56"/>
      <c r="N2" s="45" t="s">
        <v>37</v>
      </c>
      <c r="O2" s="45"/>
    </row>
    <row r="3" spans="1:15" ht="15.75" customHeight="1" x14ac:dyDescent="0.25">
      <c r="A3" s="46"/>
      <c r="B3" s="56" t="s">
        <v>1</v>
      </c>
      <c r="C3" s="56"/>
      <c r="D3" s="56"/>
      <c r="E3" s="56"/>
      <c r="F3" s="56"/>
      <c r="G3" s="56"/>
      <c r="H3" s="56"/>
      <c r="I3" s="56"/>
      <c r="J3" s="56"/>
      <c r="K3" s="56"/>
      <c r="L3" s="56"/>
      <c r="M3" s="56"/>
      <c r="N3" s="45" t="s">
        <v>40</v>
      </c>
      <c r="O3" s="45"/>
    </row>
    <row r="4" spans="1:15" ht="16.5" customHeight="1" x14ac:dyDescent="0.25">
      <c r="A4" s="46"/>
      <c r="B4" s="56" t="s">
        <v>36</v>
      </c>
      <c r="C4" s="56"/>
      <c r="D4" s="56"/>
      <c r="E4" s="56"/>
      <c r="F4" s="56"/>
      <c r="G4" s="56"/>
      <c r="H4" s="56"/>
      <c r="I4" s="56"/>
      <c r="J4" s="56"/>
      <c r="K4" s="56"/>
      <c r="L4" s="56"/>
      <c r="M4" s="56"/>
      <c r="N4" s="45" t="s">
        <v>41</v>
      </c>
      <c r="O4" s="45"/>
    </row>
    <row r="5" spans="1:15" ht="15" customHeight="1" x14ac:dyDescent="0.25">
      <c r="A5" s="46"/>
      <c r="B5" s="56"/>
      <c r="C5" s="56"/>
      <c r="D5" s="56"/>
      <c r="E5" s="56"/>
      <c r="F5" s="56"/>
      <c r="G5" s="56"/>
      <c r="H5" s="56"/>
      <c r="I5" s="56"/>
      <c r="J5" s="56"/>
      <c r="K5" s="56"/>
      <c r="L5" s="56"/>
      <c r="M5" s="56"/>
      <c r="N5" s="45" t="s">
        <v>38</v>
      </c>
      <c r="O5" s="45"/>
    </row>
    <row r="7" spans="1:15" x14ac:dyDescent="0.25">
      <c r="A7" s="9" t="s">
        <v>39</v>
      </c>
    </row>
    <row r="8" spans="1:15" x14ac:dyDescent="0.25">
      <c r="A8" s="9"/>
    </row>
    <row r="9" spans="1:15" x14ac:dyDescent="0.25">
      <c r="A9" s="10" t="s">
        <v>29</v>
      </c>
    </row>
    <row r="10" spans="1:15" ht="25.5" customHeight="1" x14ac:dyDescent="0.25">
      <c r="A10" s="63" t="s">
        <v>28</v>
      </c>
      <c r="B10" s="63"/>
      <c r="C10" s="11"/>
      <c r="E10" s="12" t="s">
        <v>21</v>
      </c>
      <c r="F10" s="65"/>
      <c r="G10" s="66"/>
      <c r="K10" s="13" t="s">
        <v>16</v>
      </c>
      <c r="L10" s="67"/>
      <c r="M10" s="68"/>
      <c r="N10" s="69"/>
    </row>
    <row r="11" spans="1:15" ht="15.75" thickBot="1" x14ac:dyDescent="0.3">
      <c r="A11" s="11"/>
      <c r="B11" s="26"/>
      <c r="C11" s="11"/>
      <c r="E11" s="14"/>
      <c r="F11" s="14"/>
      <c r="G11" s="14"/>
      <c r="K11" s="15"/>
      <c r="L11" s="16"/>
      <c r="M11" s="16"/>
      <c r="N11" s="16"/>
    </row>
    <row r="12" spans="1:15" ht="30.75" customHeight="1" thickBot="1" x14ac:dyDescent="0.3">
      <c r="A12" s="50" t="s">
        <v>26</v>
      </c>
      <c r="B12" s="51"/>
      <c r="C12" s="17"/>
      <c r="D12" s="47" t="s">
        <v>17</v>
      </c>
      <c r="E12" s="48"/>
      <c r="F12" s="48"/>
      <c r="G12" s="49"/>
      <c r="H12" s="5"/>
      <c r="I12" s="27"/>
      <c r="J12" s="27"/>
      <c r="K12" s="15"/>
    </row>
    <row r="13" spans="1:15" ht="15.75" thickBot="1" x14ac:dyDescent="0.3">
      <c r="A13" s="52"/>
      <c r="B13" s="53"/>
      <c r="C13" s="17"/>
      <c r="D13" s="16"/>
      <c r="E13" s="14"/>
      <c r="F13" s="14"/>
      <c r="G13" s="14"/>
      <c r="K13" s="15"/>
    </row>
    <row r="14" spans="1:15" ht="30" customHeight="1" thickBot="1" x14ac:dyDescent="0.3">
      <c r="A14" s="52"/>
      <c r="B14" s="53"/>
      <c r="C14" s="17"/>
      <c r="D14" s="47" t="s">
        <v>18</v>
      </c>
      <c r="E14" s="48"/>
      <c r="F14" s="48"/>
      <c r="G14" s="49"/>
      <c r="H14" s="5"/>
      <c r="I14" s="27"/>
      <c r="J14" s="27"/>
      <c r="K14" s="15"/>
    </row>
    <row r="15" spans="1:15" ht="18.75" customHeight="1" thickBot="1" x14ac:dyDescent="0.3">
      <c r="A15" s="52"/>
      <c r="B15" s="53"/>
      <c r="C15" s="17"/>
      <c r="E15" s="14"/>
      <c r="F15" s="14"/>
      <c r="G15" s="14"/>
      <c r="K15" s="15"/>
    </row>
    <row r="16" spans="1:15" ht="24" customHeight="1" thickBot="1" x14ac:dyDescent="0.3">
      <c r="A16" s="54"/>
      <c r="B16" s="55"/>
      <c r="C16" s="17"/>
      <c r="D16" s="47" t="s">
        <v>22</v>
      </c>
      <c r="E16" s="48"/>
      <c r="F16" s="48"/>
      <c r="G16" s="49"/>
      <c r="H16" s="5"/>
      <c r="I16" s="27"/>
      <c r="J16" s="27"/>
      <c r="K16" s="15"/>
      <c r="L16" s="16"/>
      <c r="M16" s="16"/>
      <c r="N16" s="16"/>
    </row>
    <row r="17" spans="1:15" x14ac:dyDescent="0.25">
      <c r="A17" s="11"/>
      <c r="B17" s="26"/>
      <c r="C17" s="11"/>
      <c r="E17" s="14"/>
      <c r="F17" s="14"/>
      <c r="G17" s="14"/>
      <c r="K17" s="15"/>
      <c r="L17" s="16"/>
      <c r="M17" s="16"/>
      <c r="N17" s="16"/>
    </row>
    <row r="19" spans="1:15" s="21" customFormat="1" ht="111.75" customHeight="1" x14ac:dyDescent="0.25">
      <c r="A19" s="18" t="s">
        <v>27</v>
      </c>
      <c r="B19" s="18" t="s">
        <v>2</v>
      </c>
      <c r="C19" s="18" t="s">
        <v>19</v>
      </c>
      <c r="D19" s="18" t="s">
        <v>3</v>
      </c>
      <c r="E19" s="18" t="s">
        <v>23</v>
      </c>
      <c r="F19" s="19" t="s">
        <v>4</v>
      </c>
      <c r="G19" s="20" t="s">
        <v>25</v>
      </c>
      <c r="H19" s="19" t="s">
        <v>5</v>
      </c>
      <c r="I19" s="19" t="s">
        <v>31</v>
      </c>
      <c r="J19" s="19" t="s">
        <v>34</v>
      </c>
      <c r="K19" s="19" t="s">
        <v>6</v>
      </c>
      <c r="L19" s="19" t="s">
        <v>7</v>
      </c>
      <c r="M19" s="19" t="s">
        <v>8</v>
      </c>
      <c r="N19" s="19" t="s">
        <v>30</v>
      </c>
      <c r="O19" s="19" t="s">
        <v>9</v>
      </c>
    </row>
    <row r="20" spans="1:15" ht="73.5" customHeight="1" x14ac:dyDescent="0.25">
      <c r="A20" s="30">
        <v>1</v>
      </c>
      <c r="B20" s="37" t="s">
        <v>45</v>
      </c>
      <c r="C20" s="31"/>
      <c r="D20" s="38">
        <v>550</v>
      </c>
      <c r="E20" s="32" t="s">
        <v>44</v>
      </c>
      <c r="F20" s="33"/>
      <c r="G20" s="34">
        <v>0</v>
      </c>
      <c r="H20" s="35">
        <f t="shared" ref="H20" si="0">+ROUND(F20*G20,0)</f>
        <v>0</v>
      </c>
      <c r="I20" s="34">
        <v>0</v>
      </c>
      <c r="J20" s="35">
        <f t="shared" ref="J20" si="1">ROUND(F20*I20,0)</f>
        <v>0</v>
      </c>
      <c r="K20" s="35">
        <f t="shared" ref="K20" si="2">ROUND(F20+H20+J20,0)</f>
        <v>0</v>
      </c>
      <c r="L20" s="35">
        <f>ROUND(F20*D20,0)</f>
        <v>0</v>
      </c>
      <c r="M20" s="28">
        <f>ROUND(L20*G20,0)</f>
        <v>0</v>
      </c>
      <c r="N20" s="28">
        <f t="shared" ref="N20" si="3">ROUND(L20*I20,0)</f>
        <v>0</v>
      </c>
      <c r="O20" s="29">
        <f t="shared" ref="O20" si="4">ROUND(L20+N20+M20,0)</f>
        <v>0</v>
      </c>
    </row>
    <row r="21" spans="1:15" s="21" customFormat="1" ht="42" customHeight="1" x14ac:dyDescent="0.2">
      <c r="A21" s="36"/>
      <c r="B21" s="72"/>
      <c r="C21" s="72"/>
      <c r="D21" s="72"/>
      <c r="E21" s="72"/>
      <c r="F21" s="72"/>
      <c r="G21" s="72"/>
      <c r="H21" s="72"/>
      <c r="I21" s="72"/>
      <c r="J21" s="72"/>
      <c r="K21" s="72"/>
      <c r="L21" s="72"/>
      <c r="M21" s="73" t="s">
        <v>35</v>
      </c>
      <c r="N21" s="73"/>
      <c r="O21" s="24">
        <f>SUMIF(G:G,0%,L:L)</f>
        <v>0</v>
      </c>
    </row>
    <row r="22" spans="1:15" s="21" customFormat="1" ht="39" customHeight="1" thickBot="1" x14ac:dyDescent="0.25">
      <c r="A22" s="61" t="s">
        <v>24</v>
      </c>
      <c r="B22" s="62"/>
      <c r="C22" s="62"/>
      <c r="D22" s="62"/>
      <c r="E22" s="62"/>
      <c r="F22" s="62"/>
      <c r="G22" s="62"/>
      <c r="H22" s="62"/>
      <c r="I22" s="62"/>
      <c r="J22" s="62"/>
      <c r="K22" s="62"/>
      <c r="L22" s="62"/>
      <c r="M22" s="74" t="s">
        <v>10</v>
      </c>
      <c r="N22" s="74"/>
      <c r="O22" s="2">
        <f>SUMIF(G:G,5%,L:L)</f>
        <v>0</v>
      </c>
    </row>
    <row r="23" spans="1:15" s="21" customFormat="1" ht="30" customHeight="1" x14ac:dyDescent="0.2">
      <c r="A23" s="57" t="s">
        <v>42</v>
      </c>
      <c r="B23" s="58"/>
      <c r="C23" s="58"/>
      <c r="D23" s="58"/>
      <c r="E23" s="58"/>
      <c r="F23" s="58"/>
      <c r="G23" s="58"/>
      <c r="H23" s="58"/>
      <c r="I23" s="58"/>
      <c r="J23" s="58"/>
      <c r="K23" s="58"/>
      <c r="L23" s="59"/>
      <c r="M23" s="74" t="s">
        <v>11</v>
      </c>
      <c r="N23" s="74"/>
      <c r="O23" s="2">
        <f>SUMIF(G:G,19%,L:L)</f>
        <v>0</v>
      </c>
    </row>
    <row r="24" spans="1:15" s="21" customFormat="1" ht="30" customHeight="1" x14ac:dyDescent="0.2">
      <c r="A24" s="60"/>
      <c r="B24" s="60"/>
      <c r="C24" s="60"/>
      <c r="D24" s="60"/>
      <c r="E24" s="60"/>
      <c r="F24" s="60"/>
      <c r="G24" s="60"/>
      <c r="H24" s="60"/>
      <c r="I24" s="60"/>
      <c r="J24" s="60"/>
      <c r="K24" s="60"/>
      <c r="L24" s="60"/>
      <c r="M24" s="39" t="s">
        <v>7</v>
      </c>
      <c r="N24" s="40"/>
      <c r="O24" s="3">
        <f>SUM(O21:O23)</f>
        <v>0</v>
      </c>
    </row>
    <row r="25" spans="1:15" s="21" customFormat="1" ht="30" customHeight="1" x14ac:dyDescent="0.2">
      <c r="A25" s="60"/>
      <c r="B25" s="60"/>
      <c r="C25" s="60"/>
      <c r="D25" s="60"/>
      <c r="E25" s="60"/>
      <c r="F25" s="60"/>
      <c r="G25" s="60"/>
      <c r="H25" s="60"/>
      <c r="I25" s="60"/>
      <c r="J25" s="60"/>
      <c r="K25" s="60"/>
      <c r="L25" s="60"/>
      <c r="M25" s="75" t="s">
        <v>12</v>
      </c>
      <c r="N25" s="76"/>
      <c r="O25" s="4">
        <f>ROUND(O22*5%,0)</f>
        <v>0</v>
      </c>
    </row>
    <row r="26" spans="1:15" s="21" customFormat="1" ht="30" customHeight="1" x14ac:dyDescent="0.2">
      <c r="A26" s="60"/>
      <c r="B26" s="60"/>
      <c r="C26" s="60"/>
      <c r="D26" s="60"/>
      <c r="E26" s="60"/>
      <c r="F26" s="60"/>
      <c r="G26" s="60"/>
      <c r="H26" s="60"/>
      <c r="I26" s="60"/>
      <c r="J26" s="60"/>
      <c r="K26" s="60"/>
      <c r="L26" s="60"/>
      <c r="M26" s="75" t="s">
        <v>13</v>
      </c>
      <c r="N26" s="76"/>
      <c r="O26" s="2">
        <f>ROUND(O23*19%,0)</f>
        <v>0</v>
      </c>
    </row>
    <row r="27" spans="1:15" s="21" customFormat="1" ht="30" customHeight="1" x14ac:dyDescent="0.2">
      <c r="A27" s="60"/>
      <c r="B27" s="60"/>
      <c r="C27" s="60"/>
      <c r="D27" s="60"/>
      <c r="E27" s="60"/>
      <c r="F27" s="60"/>
      <c r="G27" s="60"/>
      <c r="H27" s="60"/>
      <c r="I27" s="60"/>
      <c r="J27" s="60"/>
      <c r="K27" s="60"/>
      <c r="L27" s="60"/>
      <c r="M27" s="39" t="s">
        <v>14</v>
      </c>
      <c r="N27" s="40"/>
      <c r="O27" s="3">
        <f>SUM(O25:O26)</f>
        <v>0</v>
      </c>
    </row>
    <row r="28" spans="1:15" s="21" customFormat="1" ht="30" customHeight="1" x14ac:dyDescent="0.2">
      <c r="A28" s="60"/>
      <c r="B28" s="60"/>
      <c r="C28" s="60"/>
      <c r="D28" s="60"/>
      <c r="E28" s="60"/>
      <c r="F28" s="60"/>
      <c r="G28" s="60"/>
      <c r="H28" s="60"/>
      <c r="I28" s="60"/>
      <c r="J28" s="60"/>
      <c r="K28" s="60"/>
      <c r="L28" s="60"/>
      <c r="M28" s="43" t="s">
        <v>33</v>
      </c>
      <c r="N28" s="44"/>
      <c r="O28" s="2">
        <f>SUMIF(I:I,8%,N:N)</f>
        <v>0</v>
      </c>
    </row>
    <row r="29" spans="1:15" s="21" customFormat="1" ht="37.5" customHeight="1" x14ac:dyDescent="0.2">
      <c r="A29" s="60"/>
      <c r="B29" s="60"/>
      <c r="C29" s="60"/>
      <c r="D29" s="60"/>
      <c r="E29" s="60"/>
      <c r="F29" s="60"/>
      <c r="G29" s="60"/>
      <c r="H29" s="60"/>
      <c r="I29" s="60"/>
      <c r="J29" s="60"/>
      <c r="K29" s="60"/>
      <c r="L29" s="60"/>
      <c r="M29" s="41" t="s">
        <v>32</v>
      </c>
      <c r="N29" s="42"/>
      <c r="O29" s="3">
        <f>SUM(O28)</f>
        <v>0</v>
      </c>
    </row>
    <row r="30" spans="1:15" s="21" customFormat="1" ht="48" customHeight="1" x14ac:dyDescent="0.2">
      <c r="A30" s="60"/>
      <c r="B30" s="60"/>
      <c r="C30" s="60"/>
      <c r="D30" s="60"/>
      <c r="E30" s="60"/>
      <c r="F30" s="60"/>
      <c r="G30" s="60"/>
      <c r="H30" s="60"/>
      <c r="I30" s="60"/>
      <c r="J30" s="60"/>
      <c r="K30" s="60"/>
      <c r="L30" s="60"/>
      <c r="M30" s="41" t="s">
        <v>15</v>
      </c>
      <c r="N30" s="42"/>
      <c r="O30" s="3">
        <f>+O24+O27+O29</f>
        <v>0</v>
      </c>
    </row>
    <row r="34" spans="1:3" x14ac:dyDescent="0.25">
      <c r="B34" s="70"/>
      <c r="C34" s="70"/>
    </row>
    <row r="35" spans="1:3" ht="15.75" thickBot="1" x14ac:dyDescent="0.3">
      <c r="B35" s="71"/>
      <c r="C35" s="71"/>
    </row>
    <row r="36" spans="1:3" x14ac:dyDescent="0.25">
      <c r="B36" s="64" t="s">
        <v>20</v>
      </c>
      <c r="C36" s="64"/>
    </row>
    <row r="38" spans="1:3" x14ac:dyDescent="0.25">
      <c r="A38" s="22" t="s">
        <v>43</v>
      </c>
    </row>
  </sheetData>
  <sheetProtection algorithmName="SHA-512" hashValue="sXkS50FqiaNXHPfTsZFZl+iFqcAnRyroJPVBxjz+gi1kXq3Qge8kYhkHSvxSMFIKSojIt5dCAiIt2geW8e705w==" saltValue="P3IVea0xa6ojx2ABD0LsTQ=="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elements/1.1/"/>
    <ds:schemaRef ds:uri="http://www.w3.org/XML/1998/namespace"/>
    <ds:schemaRef ds:uri="39f7a895-868e-4739-ab10-589c64175fbd"/>
    <ds:schemaRef ds:uri="http://purl.org/dc/terms/"/>
    <ds:schemaRef ds:uri="http://schemas.microsoft.com/office/infopath/2007/PartnerControls"/>
    <ds:schemaRef ds:uri="http://schemas.microsoft.com/office/2006/documentManagement/types"/>
    <ds:schemaRef ds:uri="632c1e4e-69c6-4d1f-81a1-009441d464e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2023-09-08T23:08:29Z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