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angelcontreras\OneDrive - UNIVERSIDAD DE CUNDINAMARCA\GESTION CONTRACTUAL 2023\1. ABS - F-CD-249 - OBRA CAD\PUBLICACION\"/>
    </mc:Choice>
  </mc:AlternateContent>
  <bookViews>
    <workbookView xWindow="0" yWindow="0" windowWidth="12084" windowHeight="7776"/>
  </bookViews>
  <sheets>
    <sheet name="Hoja1" sheetId="1" r:id="rId1"/>
    <sheet name="Hoja2" sheetId="2" r:id="rId2"/>
  </sheets>
  <definedNames>
    <definedName name="_xlnm.Print_Area" localSheetId="0">Hoja1!$A$1:$J$46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 l="1"/>
  <c r="J22" i="1"/>
  <c r="J23" i="1"/>
  <c r="J24" i="1"/>
  <c r="J20" i="1"/>
  <c r="J26" i="1" l="1"/>
  <c r="J27" i="1"/>
  <c r="J28" i="1"/>
  <c r="J30" i="1"/>
  <c r="J31" i="1"/>
  <c r="J32" i="1" l="1"/>
  <c r="J36" i="1" l="1"/>
  <c r="J38" i="1" s="1"/>
  <c r="J35" i="1"/>
  <c r="J34" i="1"/>
  <c r="J37" i="1" l="1"/>
  <c r="J39" i="1" s="1"/>
</calcChain>
</file>

<file path=xl/sharedStrings.xml><?xml version="1.0" encoding="utf-8"?>
<sst xmlns="http://schemas.openxmlformats.org/spreadsheetml/2006/main" count="78" uniqueCount="56">
  <si>
    <t>MACROPROCESO DE APOYO</t>
  </si>
  <si>
    <t>CÓDIGO: ABSr126</t>
  </si>
  <si>
    <t xml:space="preserve">PROCESO GESTIÓN BIENES Y SERVICIOS </t>
  </si>
  <si>
    <t>COTIZACIÓN PARA PROCESOS DE OBRA</t>
  </si>
  <si>
    <t>PÁGINA: 1 de 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</si>
  <si>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</si>
  <si>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</si>
  <si>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</si>
  <si>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</si>
  <si>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</si>
  <si>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</si>
  <si>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</si>
  <si>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</si>
  <si>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 xml:space="preserve">DESCRIPCIÓN - ESPECIFICACIONES TÉCNICAS </t>
  </si>
  <si>
    <t>UNIDAD DE MEDIDA</t>
  </si>
  <si>
    <t xml:space="preserve">CANTIDAD </t>
  </si>
  <si>
    <t>VALOR UNITARIO</t>
  </si>
  <si>
    <t>SUBTOTAL</t>
  </si>
  <si>
    <t>COSTO DIRECTO</t>
  </si>
  <si>
    <t>ASPECTOS OBLIGATORIOS A TENER EN CUENTA</t>
  </si>
  <si>
    <t xml:space="preserve">ADMINISTRACIÓN </t>
  </si>
  <si>
    <t>PORCENTAJE %</t>
  </si>
  <si>
    <t>IMPREVISTOS</t>
  </si>
  <si>
    <t>UTILIDAD</t>
  </si>
  <si>
    <t>SUBTOTAL INCLUIDO A.I.U ANTES DE IVA</t>
  </si>
  <si>
    <t xml:space="preserve">IVA </t>
  </si>
  <si>
    <t>TOTAL OFERTA INCLUIDO IVA Y A.I.U.</t>
  </si>
  <si>
    <t xml:space="preserve">FIRMA REPRESENTANTE LEGAL Y/O PERSONA NATURAL </t>
  </si>
  <si>
    <t>IVA</t>
  </si>
  <si>
    <t>VERSIÓN: 2</t>
  </si>
  <si>
    <t>VIGENCIA: 2022-05-31</t>
  </si>
  <si>
    <t>METRO LINEAL</t>
  </si>
  <si>
    <t>METRO CUADRADO</t>
  </si>
  <si>
    <t>UNIDAD</t>
  </si>
  <si>
    <t>METRO CUBICO</t>
  </si>
  <si>
    <t>PRELIMINARES</t>
  </si>
  <si>
    <t>2.1</t>
  </si>
  <si>
    <t>2.2</t>
  </si>
  <si>
    <t>2.3</t>
  </si>
  <si>
    <t>2.4</t>
  </si>
  <si>
    <t>2.5</t>
  </si>
  <si>
    <t>DESMONTE DE LUMINARIAS EXISTENTES</t>
  </si>
  <si>
    <t>CIELO RASO</t>
  </si>
  <si>
    <t>32.1-41</t>
  </si>
  <si>
    <t>32.1</t>
  </si>
  <si>
    <t>DEMOLICIÓN CIELO RASO FALSO</t>
  </si>
  <si>
    <t>DEMOLICIÓN PLACA MACIZA 0.15 M</t>
  </si>
  <si>
    <t>EXCAVACIÓN MANUAL EN MATERIAL COMÚN H=0.0-2.0 M (INCLUYE RETIRO DE  SOBRANTES A UNA DISTANCIA MENOR DE 5 KM)</t>
  </si>
  <si>
    <t>ANDÉN CONCRETO 2500 PSI EN SITIO E=0.1M</t>
  </si>
  <si>
    <t>CIELORASO PLANO EN PVC, INCLUYE ANDAMIAJE REQUERIDO, LOCALIZACION E IMPLANTACION, ACONDICIONAMIENTO EN ESTRUCTURA EXISTENTE, NIVELACION DE LOS ELEMENTOS DE SOPORTE</t>
  </si>
  <si>
    <t>SALIDA LAMPARA TOMA PVC COMPLETA</t>
  </si>
  <si>
    <t>SUMINISTRO E INSTALACION PANEL LED REDONDO 18W LUZ NEUTRA 1260 LM</t>
  </si>
  <si>
    <t>ADECUACIÓN CANAL EXISTENTE </t>
  </si>
  <si>
    <t>BAJANTE PVC AGUAS LLUVIAS D=3"</t>
  </si>
  <si>
    <t>CUBIERTA</t>
  </si>
  <si>
    <t xml:space="preserve">NOTA 1: Señor cotizante recuerde que este formato se encuentra formulado y no admite valores con decimales en los precios unitarios. 
NOTA 2: Los productos y servicios ofertados por la persona naturales NO RESPONSABLES DE IVA deberán marcar el porcentaje de IVA tarifa CERO (0). 
NOTA 3: La validez de la cotización no podrá ser Inferior 30 días.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NOTA 4: Recuerde que la forma de pago se debe sujetar a las condiciones establecidas por la Universidad de Cundinamarca para el presente proceso. 
NOTA 5: Verifique el término de ejecución establecido en el ABSr097 y/o Invitación Pública y/o Privada. 
NOTA 6: 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INCUMPLIMIENTO. 
NOTA 7: Señor cotizante recuerde revisar el ABSr097 y/o Invitación Pública y/o Privada en su totalidad al momento de realizar la COTIZACIÓN PARA PROCESOS DE OBRA por la universidad de Cundinamarca.
NOTA 8: Señor cotizante, recuerde que debe adjuntar a la Cotización los Análisis de Precios Unitarios (APU), los cuales deberán estar acordes a la DESCRIPCIÓN - ESPECIFICACIONES TÉCNICAS solicitadas en la presente cotización. 
NOTA 9: Señor cotizante recuerde que es necesario que la Propuesta esté desagregada, especificando el costo unitario de cada ítem. 
NOTA 10: Señor cotizante recuerde que es necesario que el precio del costo directo debe ser igual a la sumatoria de los subtotales de los Ítems de la oferta. 
NOTA 11: Señor cotizante recuerde que el valor total de la oferta es la sumatoria del COSTO DIRECTO + AIU + IVA. 
NOTA 12: No se admiten precios unitarios diferentes para el mismo ítem en caso de encontrase repetidos. 
NOTA 13: El valor de la propuesta incluye todos los costos y gastos que implique la ejecución del contrato en las instalaciones de la Universidad.                                                       NOTA 14: EL PROPONENTE junto con la cotización deberá presentar los análisis de precios unitarios (APU) de cada uno de los ítems contenidos en el formato “cotización para procesos de obra”, debe entregarse en el formato Excel, publicado en la solicitud de cotización directa, dentro de la Plantilla No. 1 Análisis de precios unitarios (APU). Se debe presentar diligenciado y firmado por el Representante Legal.                                                                                                                                                                                            En el caso consorcios y de las uniones temporales deberá ser diligenciada por el Representante Legal del consorcio o unión temporal, cumpliendo con lo indicado en este numeral.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</si>
</sst>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quot;$&quot;* #,##0.00_-;\-&quot;$&quot;* #,##0.00_-;_-&quot;$&quot;*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b/>
      <sz val="10"/>
      <name val="Arial"/>
      <family val="2"/>
    </font>
    <font>
      <sz val="11"/>
      <color theme="0" tint="-0.34998626667073579"/>
      <name val="Arial"/>
      <family val="2"/>
    </font>
    <font>
      <b/>
      <sz val="11"/>
      <name val="Arial"/>
      <family val="2"/>
    </font>
    <font>
      <b/>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s>
  <cellStyleXfs count="1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91">
    <xf numFmtId="0" fontId="0" fillId="0" borderId="0" xfId="0"/>
    <xf numFmtId="9" fontId="0" fillId="0" borderId="0" xfId="1" applyFont="1"/>
    <xf numFmtId="0" fontId="0" fillId="0" borderId="0" xfId="0" applyAlignment="1">
      <alignment vertical="center"/>
    </xf>
    <xf numFmtId="9" fontId="0" fillId="0" borderId="1" xfId="1" applyFont="1" applyBorder="1"/>
    <xf numFmtId="0" fontId="1" fillId="2" borderId="1" xfId="0" applyFont="1" applyFill="1" applyBorder="1" applyAlignment="1" applyProtection="1">
      <alignment horizontal="center" vertical="center" wrapText="1"/>
      <protection locked="0"/>
    </xf>
    <xf numFmtId="9" fontId="6" fillId="0" borderId="1" xfId="1" applyFont="1" applyBorder="1" applyAlignment="1" applyProtection="1">
      <alignment horizontal="center" vertical="center" wrapText="1"/>
      <protection locked="0"/>
    </xf>
    <xf numFmtId="9" fontId="6" fillId="0" borderId="1" xfId="1" applyFont="1" applyBorder="1" applyAlignment="1" applyProtection="1">
      <alignment horizontal="center" vertical="center"/>
      <protection locked="0"/>
    </xf>
    <xf numFmtId="0" fontId="1" fillId="2" borderId="0" xfId="0" applyFont="1" applyFill="1" applyProtection="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0" fillId="2" borderId="0" xfId="0" applyFill="1" applyProtection="1">
      <protection locked="0"/>
    </xf>
    <xf numFmtId="0" fontId="0" fillId="2" borderId="0" xfId="0" applyFill="1" applyAlignment="1" applyProtection="1">
      <alignment horizontal="center" vertical="center"/>
      <protection locked="0"/>
    </xf>
    <xf numFmtId="0" fontId="0" fillId="2" borderId="0" xfId="0" applyFill="1" applyAlignment="1" applyProtection="1">
      <alignment vertical="center"/>
      <protection locked="0"/>
    </xf>
    <xf numFmtId="0" fontId="3" fillId="0" borderId="0" xfId="0" applyFont="1" applyAlignment="1" applyProtection="1">
      <alignment vertical="center"/>
      <protection locked="0"/>
    </xf>
    <xf numFmtId="0" fontId="9" fillId="0" borderId="1" xfId="0" applyFont="1" applyBorder="1" applyAlignment="1" applyProtection="1">
      <alignment horizontal="center" vertical="center" wrapText="1"/>
      <protection hidden="1"/>
    </xf>
    <xf numFmtId="43" fontId="0" fillId="2" borderId="0" xfId="0" applyNumberFormat="1" applyFill="1" applyProtection="1">
      <protection locked="0"/>
    </xf>
    <xf numFmtId="0" fontId="1" fillId="2" borderId="0" xfId="0" applyFont="1" applyFill="1" applyAlignment="1" applyProtection="1">
      <alignment horizontal="center"/>
      <protection locked="0"/>
    </xf>
    <xf numFmtId="0" fontId="3"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6" fillId="2" borderId="0" xfId="0" applyFont="1" applyFill="1" applyAlignment="1" applyProtection="1">
      <alignment horizontal="center" vertical="center"/>
      <protection locked="0"/>
    </xf>
    <xf numFmtId="0" fontId="8" fillId="2" borderId="0" xfId="0" applyFont="1" applyFill="1" applyAlignment="1" applyProtection="1">
      <alignment horizontal="left"/>
      <protection locked="0"/>
    </xf>
    <xf numFmtId="0" fontId="1" fillId="2" borderId="0" xfId="0" applyFont="1" applyFill="1" applyAlignment="1" applyProtection="1">
      <alignment horizontal="left"/>
      <protection locked="0"/>
    </xf>
    <xf numFmtId="0" fontId="3" fillId="2" borderId="0" xfId="0" applyFont="1" applyFill="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8" fillId="2" borderId="1" xfId="0" applyFont="1" applyFill="1" applyBorder="1" applyAlignment="1" applyProtection="1">
      <alignment horizontal="center" vertical="center" wrapText="1"/>
      <protection hidden="1"/>
    </xf>
    <xf numFmtId="0" fontId="8" fillId="2" borderId="1" xfId="0" applyFont="1" applyFill="1" applyBorder="1" applyAlignment="1" applyProtection="1">
      <alignment horizontal="center" vertical="center"/>
      <protection hidden="1"/>
    </xf>
    <xf numFmtId="43" fontId="7" fillId="3" borderId="1" xfId="3" applyFont="1" applyFill="1" applyBorder="1" applyAlignment="1" applyProtection="1">
      <alignment horizontal="center" vertical="center" wrapText="1"/>
      <protection hidden="1"/>
    </xf>
    <xf numFmtId="0" fontId="1" fillId="0" borderId="14" xfId="0" applyFont="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1" fontId="1" fillId="0" borderId="14" xfId="0" applyNumberFormat="1" applyFont="1" applyBorder="1" applyAlignment="1" applyProtection="1">
      <alignment horizontal="center" vertical="center" wrapText="1"/>
      <protection hidden="1"/>
    </xf>
    <xf numFmtId="43" fontId="3" fillId="0" borderId="1" xfId="3" applyFont="1" applyFill="1" applyBorder="1" applyAlignment="1" applyProtection="1">
      <alignment vertical="center" wrapText="1"/>
      <protection hidden="1"/>
    </xf>
    <xf numFmtId="43" fontId="6" fillId="0" borderId="1" xfId="3" applyFont="1" applyFill="1" applyBorder="1" applyAlignment="1" applyProtection="1">
      <alignment vertical="center"/>
      <protection hidden="1"/>
    </xf>
    <xf numFmtId="164" fontId="6" fillId="0" borderId="1" xfId="3" applyNumberFormat="1" applyFont="1" applyFill="1" applyBorder="1" applyAlignment="1" applyProtection="1">
      <alignment horizontal="center" vertical="center"/>
      <protection hidden="1"/>
    </xf>
    <xf numFmtId="164" fontId="6" fillId="0" borderId="1" xfId="4" applyNumberFormat="1" applyFont="1" applyBorder="1" applyAlignment="1" applyProtection="1">
      <alignment horizontal="center" vertical="center"/>
      <protection hidden="1"/>
    </xf>
    <xf numFmtId="164" fontId="6" fillId="0" borderId="1" xfId="4" applyNumberFormat="1"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6" fillId="0" borderId="13" xfId="3" applyFont="1" applyBorder="1" applyAlignment="1" applyProtection="1">
      <alignment vertical="center" wrapText="1"/>
      <protection hidden="1"/>
    </xf>
    <xf numFmtId="43" fontId="6" fillId="0" borderId="1" xfId="3"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7" fillId="3"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2" borderId="1"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0" fillId="0" borderId="8" xfId="0" applyFont="1" applyBorder="1" applyAlignment="1" applyProtection="1">
      <alignment horizontal="left" vertical="center" wrapText="1"/>
      <protection hidden="1"/>
    </xf>
    <xf numFmtId="0" fontId="3" fillId="0" borderId="0" xfId="0" applyFont="1" applyAlignment="1" applyProtection="1">
      <alignment horizontal="left" vertical="center" wrapText="1"/>
      <protection hidden="1"/>
    </xf>
    <xf numFmtId="0" fontId="3" fillId="0" borderId="9" xfId="0" applyFon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3" fillId="0" borderId="12" xfId="0" applyFont="1" applyBorder="1" applyAlignment="1" applyProtection="1">
      <alignment horizontal="left" vertical="center" wrapText="1"/>
      <protection hidden="1"/>
    </xf>
    <xf numFmtId="0" fontId="1" fillId="0" borderId="15" xfId="0" applyFont="1" applyBorder="1" applyAlignment="1" applyProtection="1">
      <alignment horizontal="left" vertical="center" wrapText="1"/>
      <protection hidden="1"/>
    </xf>
    <xf numFmtId="0" fontId="1" fillId="0" borderId="16" xfId="0" applyFont="1" applyBorder="1" applyAlignment="1" applyProtection="1">
      <alignment horizontal="left" vertical="center" wrapText="1"/>
      <protection hidden="1"/>
    </xf>
    <xf numFmtId="0" fontId="1" fillId="0" borderId="22" xfId="0" applyFont="1" applyBorder="1" applyAlignment="1" applyProtection="1">
      <alignment horizontal="left" vertical="center" wrapText="1"/>
      <protection hidden="1"/>
    </xf>
    <xf numFmtId="0" fontId="12" fillId="4" borderId="17" xfId="0" applyFont="1" applyFill="1" applyBorder="1" applyAlignment="1" applyProtection="1">
      <alignment horizontal="center" vertical="center" wrapText="1"/>
      <protection hidden="1"/>
    </xf>
    <xf numFmtId="0" fontId="12" fillId="4" borderId="18" xfId="0" applyFont="1" applyFill="1" applyBorder="1" applyAlignment="1" applyProtection="1">
      <alignment horizontal="center" vertical="center" wrapText="1"/>
      <protection hidden="1"/>
    </xf>
    <xf numFmtId="0" fontId="12" fillId="4" borderId="23"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9" fillId="0" borderId="1" xfId="3"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1" fillId="0" borderId="17" xfId="0" applyFont="1" applyBorder="1" applyAlignment="1" applyProtection="1">
      <alignment horizontal="left" vertical="center" wrapText="1"/>
      <protection hidden="1"/>
    </xf>
    <xf numFmtId="0" fontId="1" fillId="0" borderId="18" xfId="0" applyFont="1" applyBorder="1" applyAlignment="1" applyProtection="1">
      <alignment horizontal="left" vertical="center" wrapText="1"/>
      <protection hidden="1"/>
    </xf>
    <xf numFmtId="0" fontId="1" fillId="0" borderId="23" xfId="0" applyFont="1" applyBorder="1" applyAlignment="1" applyProtection="1">
      <alignment horizontal="left" vertical="center" wrapText="1"/>
      <protection hidden="1"/>
    </xf>
    <xf numFmtId="0" fontId="0" fillId="0" borderId="1" xfId="0" applyBorder="1" applyAlignment="1">
      <alignment horizontal="center" vertical="center"/>
    </xf>
    <xf numFmtId="2" fontId="1" fillId="0" borderId="14" xfId="0" applyNumberFormat="1" applyFont="1" applyBorder="1" applyAlignment="1" applyProtection="1">
      <alignment horizontal="center" vertical="center" wrapText="1"/>
      <protection hidden="1"/>
    </xf>
    <xf numFmtId="0" fontId="1" fillId="2" borderId="0" xfId="0" applyFont="1" applyFill="1" applyProtection="1">
      <protection hidden="1"/>
    </xf>
    <xf numFmtId="0" fontId="2" fillId="0" borderId="2" xfId="0" applyFont="1" applyBorder="1" applyAlignment="1" applyProtection="1">
      <alignment vertical="top" wrapText="1"/>
      <protection hidden="1"/>
    </xf>
    <xf numFmtId="0" fontId="10" fillId="4" borderId="1" xfId="0" applyFont="1" applyFill="1" applyBorder="1" applyAlignment="1" applyProtection="1">
      <alignment horizontal="center" vertical="center" wrapText="1"/>
      <protection hidden="1"/>
    </xf>
    <xf numFmtId="0" fontId="10" fillId="4" borderId="3" xfId="0" applyFont="1" applyFill="1" applyBorder="1" applyAlignment="1" applyProtection="1">
      <alignment horizontal="center" vertical="center" wrapText="1"/>
      <protection hidden="1"/>
    </xf>
    <xf numFmtId="0" fontId="10" fillId="4" borderId="4" xfId="0" applyFont="1" applyFill="1" applyBorder="1" applyAlignment="1" applyProtection="1">
      <alignment horizontal="center" vertical="center" wrapText="1"/>
      <protection hidden="1"/>
    </xf>
    <xf numFmtId="0" fontId="10" fillId="4" borderId="5" xfId="0" applyFont="1" applyFill="1" applyBorder="1" applyAlignment="1" applyProtection="1">
      <alignment horizontal="center" vertical="center" wrapText="1"/>
      <protection hidden="1"/>
    </xf>
    <xf numFmtId="0" fontId="7" fillId="4" borderId="19" xfId="0" applyFont="1" applyFill="1" applyBorder="1" applyAlignment="1" applyProtection="1">
      <alignment horizontal="center" vertical="center" wrapText="1"/>
      <protection hidden="1"/>
    </xf>
    <xf numFmtId="0" fontId="7" fillId="4" borderId="20" xfId="0" applyFont="1" applyFill="1" applyBorder="1" applyAlignment="1" applyProtection="1">
      <alignment horizontal="center" vertical="center" wrapText="1"/>
      <protection hidden="1"/>
    </xf>
    <xf numFmtId="0" fontId="7" fillId="4" borderId="21" xfId="0" applyFont="1" applyFill="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9"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vertical="center"/>
      <protection hidden="1"/>
    </xf>
    <xf numFmtId="0" fontId="8" fillId="2" borderId="6" xfId="0" applyFont="1" applyFill="1" applyBorder="1" applyProtection="1">
      <protection hidden="1"/>
    </xf>
  </cellXfs>
  <cellStyles count="17">
    <cellStyle name="Millares" xfId="4" builtinId="3"/>
    <cellStyle name="Millares [0] 2" xfId="2"/>
    <cellStyle name="Millares [0] 2 2" xfId="9"/>
    <cellStyle name="Millares [0] 2 3" xfId="6"/>
    <cellStyle name="Millares 2" xfId="3"/>
    <cellStyle name="Millares 2 2" xfId="10"/>
    <cellStyle name="Millares 2 3" xfId="7"/>
    <cellStyle name="Millares 3" xfId="11"/>
    <cellStyle name="Millares 4" xfId="8"/>
    <cellStyle name="Millares 5" xfId="12"/>
    <cellStyle name="Millares 6" xfId="15"/>
    <cellStyle name="Millares 7" xfId="16"/>
    <cellStyle name="Millares 8" xfId="14"/>
    <cellStyle name="Millares 9" xfId="13"/>
    <cellStyle name="Normal" xfId="0" builtinId="0"/>
    <cellStyle name="Normal 2" xfId="5"/>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5</xdr:row>
      <xdr:rowOff>20667</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tabSelected="1" zoomScale="55" zoomScaleNormal="55" zoomScaleSheetLayoutView="80" workbookViewId="0">
      <selection activeCell="H23" sqref="H23:I23"/>
    </sheetView>
  </sheetViews>
  <sheetFormatPr baseColWidth="10" defaultColWidth="11.44140625" defaultRowHeight="14.4" x14ac:dyDescent="0.3"/>
  <cols>
    <col min="1" max="1" width="11" style="7" customWidth="1"/>
    <col min="2" max="2" width="47.88671875" style="7" customWidth="1"/>
    <col min="3" max="3" width="17" style="7" customWidth="1"/>
    <col min="4" max="4" width="15.5546875" style="7" customWidth="1"/>
    <col min="5" max="5" width="21.44140625" style="7" customWidth="1"/>
    <col min="6" max="6" width="23.44140625" style="8" customWidth="1"/>
    <col min="7" max="7" width="24" style="9" customWidth="1"/>
    <col min="8" max="8" width="22.5546875" style="7" customWidth="1"/>
    <col min="9" max="9" width="7.44140625" style="10" customWidth="1"/>
    <col min="10" max="10" width="30.5546875" style="10" customWidth="1"/>
    <col min="11" max="16384" width="11.44140625" style="10"/>
  </cols>
  <sheetData>
    <row r="1" spans="1:10" x14ac:dyDescent="0.3">
      <c r="E1" s="16"/>
    </row>
    <row r="2" spans="1:10" x14ac:dyDescent="0.3">
      <c r="A2" s="78"/>
      <c r="B2" s="44" t="s">
        <v>0</v>
      </c>
      <c r="C2" s="44"/>
      <c r="D2" s="44"/>
      <c r="E2" s="44"/>
      <c r="F2" s="44"/>
      <c r="G2" s="44"/>
      <c r="H2" s="44"/>
      <c r="I2" s="44"/>
      <c r="J2" s="42" t="s">
        <v>1</v>
      </c>
    </row>
    <row r="3" spans="1:10" x14ac:dyDescent="0.3">
      <c r="A3" s="78"/>
      <c r="B3" s="44" t="s">
        <v>2</v>
      </c>
      <c r="C3" s="44"/>
      <c r="D3" s="44"/>
      <c r="E3" s="44"/>
      <c r="F3" s="44"/>
      <c r="G3" s="44"/>
      <c r="H3" s="44"/>
      <c r="I3" s="44"/>
      <c r="J3" s="42" t="s">
        <v>29</v>
      </c>
    </row>
    <row r="4" spans="1:10" x14ac:dyDescent="0.3">
      <c r="A4" s="78"/>
      <c r="B4" s="44" t="s">
        <v>3</v>
      </c>
      <c r="C4" s="44"/>
      <c r="D4" s="44"/>
      <c r="E4" s="44"/>
      <c r="F4" s="44"/>
      <c r="G4" s="44"/>
      <c r="H4" s="44"/>
      <c r="I4" s="44"/>
      <c r="J4" s="42" t="s">
        <v>30</v>
      </c>
    </row>
    <row r="5" spans="1:10" x14ac:dyDescent="0.3">
      <c r="A5" s="78"/>
      <c r="B5" s="44"/>
      <c r="C5" s="44"/>
      <c r="D5" s="44"/>
      <c r="E5" s="44"/>
      <c r="F5" s="44"/>
      <c r="G5" s="44"/>
      <c r="H5" s="44"/>
      <c r="I5" s="44"/>
      <c r="J5" s="42" t="s">
        <v>4</v>
      </c>
    </row>
    <row r="7" spans="1:10" x14ac:dyDescent="0.3">
      <c r="A7" s="17" t="s">
        <v>44</v>
      </c>
    </row>
    <row r="8" spans="1:10" x14ac:dyDescent="0.3">
      <c r="A8" s="17"/>
      <c r="B8" s="77"/>
    </row>
    <row r="9" spans="1:10" ht="54.6" customHeight="1" x14ac:dyDescent="0.3">
      <c r="A9" s="45" t="s">
        <v>5</v>
      </c>
      <c r="B9" s="45"/>
      <c r="C9" s="18"/>
      <c r="D9" s="27" t="s">
        <v>6</v>
      </c>
      <c r="E9" s="46"/>
      <c r="F9" s="47"/>
      <c r="H9" s="26" t="s">
        <v>7</v>
      </c>
      <c r="I9" s="48"/>
      <c r="J9" s="49"/>
    </row>
    <row r="10" spans="1:10" x14ac:dyDescent="0.3">
      <c r="A10" s="18"/>
      <c r="B10" s="18"/>
      <c r="C10" s="18"/>
      <c r="E10" s="19"/>
      <c r="F10" s="20"/>
      <c r="I10" s="21"/>
      <c r="J10" s="22"/>
    </row>
    <row r="11" spans="1:10" ht="25.95" customHeight="1" x14ac:dyDescent="0.3">
      <c r="A11" s="43" t="s">
        <v>8</v>
      </c>
      <c r="B11" s="43"/>
      <c r="C11" s="23"/>
      <c r="D11" s="43" t="s">
        <v>9</v>
      </c>
      <c r="E11" s="43"/>
      <c r="F11" s="43"/>
      <c r="G11" s="4"/>
      <c r="H11" s="24"/>
      <c r="I11" s="21"/>
      <c r="J11" s="22"/>
    </row>
    <row r="12" spans="1:10" x14ac:dyDescent="0.3">
      <c r="A12" s="43"/>
      <c r="B12" s="43"/>
      <c r="C12" s="23"/>
      <c r="D12" s="22"/>
      <c r="E12" s="19"/>
      <c r="F12" s="20"/>
      <c r="I12" s="21"/>
      <c r="J12" s="22"/>
    </row>
    <row r="13" spans="1:10" ht="30" customHeight="1" x14ac:dyDescent="0.3">
      <c r="A13" s="43"/>
      <c r="B13" s="43"/>
      <c r="C13" s="23"/>
      <c r="D13" s="43" t="s">
        <v>10</v>
      </c>
      <c r="E13" s="43"/>
      <c r="F13" s="43"/>
      <c r="G13" s="4"/>
      <c r="H13" s="24"/>
      <c r="I13" s="21"/>
      <c r="J13" s="22"/>
    </row>
    <row r="14" spans="1:10" x14ac:dyDescent="0.3">
      <c r="A14" s="43"/>
      <c r="B14" s="43"/>
      <c r="C14" s="23"/>
      <c r="E14" s="19"/>
      <c r="F14" s="20"/>
      <c r="I14" s="21"/>
      <c r="J14" s="22"/>
    </row>
    <row r="15" spans="1:10" ht="24.6" customHeight="1" x14ac:dyDescent="0.3">
      <c r="A15" s="43"/>
      <c r="B15" s="43"/>
      <c r="C15" s="23"/>
      <c r="D15" s="43" t="s">
        <v>11</v>
      </c>
      <c r="E15" s="43"/>
      <c r="F15" s="43"/>
      <c r="G15" s="4"/>
      <c r="H15" s="24"/>
      <c r="I15" s="21"/>
      <c r="J15" s="22"/>
    </row>
    <row r="16" spans="1:10" x14ac:dyDescent="0.3">
      <c r="A16" s="18"/>
      <c r="B16" s="18"/>
      <c r="C16" s="18"/>
      <c r="E16" s="19"/>
      <c r="F16" s="20"/>
      <c r="I16" s="21"/>
      <c r="J16" s="22"/>
    </row>
    <row r="18" spans="1:10" s="12" customFormat="1" ht="40.200000000000003" customHeight="1" x14ac:dyDescent="0.3">
      <c r="A18" s="41" t="s">
        <v>12</v>
      </c>
      <c r="B18" s="43" t="s">
        <v>13</v>
      </c>
      <c r="C18" s="43"/>
      <c r="D18" s="43"/>
      <c r="E18" s="43"/>
      <c r="F18" s="41" t="s">
        <v>14</v>
      </c>
      <c r="G18" s="41" t="s">
        <v>15</v>
      </c>
      <c r="H18" s="63" t="s">
        <v>16</v>
      </c>
      <c r="I18" s="63"/>
      <c r="J18" s="28" t="s">
        <v>17</v>
      </c>
    </row>
    <row r="19" spans="1:10" s="12" customFormat="1" ht="25.5" customHeight="1" x14ac:dyDescent="0.3">
      <c r="A19" s="79">
        <v>1</v>
      </c>
      <c r="B19" s="80" t="s">
        <v>35</v>
      </c>
      <c r="C19" s="81"/>
      <c r="D19" s="81"/>
      <c r="E19" s="82"/>
      <c r="F19" s="83"/>
      <c r="G19" s="84"/>
      <c r="H19" s="84"/>
      <c r="I19" s="84"/>
      <c r="J19" s="85"/>
    </row>
    <row r="20" spans="1:10" s="25" customFormat="1" x14ac:dyDescent="0.3">
      <c r="A20" s="14">
        <v>1.1000000000000001</v>
      </c>
      <c r="B20" s="57" t="s">
        <v>45</v>
      </c>
      <c r="C20" s="58"/>
      <c r="D20" s="58"/>
      <c r="E20" s="59"/>
      <c r="F20" s="29" t="s">
        <v>32</v>
      </c>
      <c r="G20" s="29">
        <v>150</v>
      </c>
      <c r="H20" s="67"/>
      <c r="I20" s="67"/>
      <c r="J20" s="32">
        <f>ROUND(G20*H20,0)</f>
        <v>0</v>
      </c>
    </row>
    <row r="21" spans="1:10" s="25" customFormat="1" x14ac:dyDescent="0.3">
      <c r="A21" s="14">
        <v>1.2</v>
      </c>
      <c r="B21" s="57" t="s">
        <v>41</v>
      </c>
      <c r="C21" s="58"/>
      <c r="D21" s="58"/>
      <c r="E21" s="59"/>
      <c r="F21" s="29" t="s">
        <v>33</v>
      </c>
      <c r="G21" s="29">
        <v>18</v>
      </c>
      <c r="H21" s="67"/>
      <c r="I21" s="67"/>
      <c r="J21" s="32">
        <f t="shared" ref="J21:J24" si="0">ROUND(G21*H21,0)</f>
        <v>0</v>
      </c>
    </row>
    <row r="22" spans="1:10" s="25" customFormat="1" x14ac:dyDescent="0.3">
      <c r="A22" s="14">
        <v>1.3</v>
      </c>
      <c r="B22" s="57" t="s">
        <v>46</v>
      </c>
      <c r="C22" s="58"/>
      <c r="D22" s="58"/>
      <c r="E22" s="59"/>
      <c r="F22" s="29" t="s">
        <v>32</v>
      </c>
      <c r="G22" s="76">
        <v>0.9</v>
      </c>
      <c r="H22" s="67"/>
      <c r="I22" s="67"/>
      <c r="J22" s="32">
        <f t="shared" si="0"/>
        <v>0</v>
      </c>
    </row>
    <row r="23" spans="1:10" s="25" customFormat="1" ht="37.950000000000003" customHeight="1" x14ac:dyDescent="0.3">
      <c r="A23" s="14">
        <v>1.4</v>
      </c>
      <c r="B23" s="57" t="s">
        <v>47</v>
      </c>
      <c r="C23" s="58"/>
      <c r="D23" s="58"/>
      <c r="E23" s="59"/>
      <c r="F23" s="29" t="s">
        <v>34</v>
      </c>
      <c r="G23" s="29">
        <v>0.27</v>
      </c>
      <c r="H23" s="67"/>
      <c r="I23" s="67"/>
      <c r="J23" s="32">
        <f t="shared" si="0"/>
        <v>0</v>
      </c>
    </row>
    <row r="24" spans="1:10" s="25" customFormat="1" x14ac:dyDescent="0.3">
      <c r="A24" s="14">
        <v>1.5</v>
      </c>
      <c r="B24" s="57" t="s">
        <v>48</v>
      </c>
      <c r="C24" s="58"/>
      <c r="D24" s="58"/>
      <c r="E24" s="59"/>
      <c r="F24" s="29" t="s">
        <v>32</v>
      </c>
      <c r="G24" s="76">
        <v>0.9</v>
      </c>
      <c r="H24" s="67"/>
      <c r="I24" s="67"/>
      <c r="J24" s="32">
        <f t="shared" si="0"/>
        <v>0</v>
      </c>
    </row>
    <row r="25" spans="1:10" s="25" customFormat="1" ht="22.5" customHeight="1" x14ac:dyDescent="0.3">
      <c r="A25" s="30">
        <v>2</v>
      </c>
      <c r="B25" s="60" t="s">
        <v>42</v>
      </c>
      <c r="C25" s="61"/>
      <c r="D25" s="61"/>
      <c r="E25" s="62"/>
      <c r="F25" s="86"/>
      <c r="G25" s="87"/>
      <c r="H25" s="87"/>
      <c r="I25" s="87"/>
      <c r="J25" s="88"/>
    </row>
    <row r="26" spans="1:10" s="25" customFormat="1" ht="42.6" customHeight="1" x14ac:dyDescent="0.3">
      <c r="A26" s="14" t="s">
        <v>36</v>
      </c>
      <c r="B26" s="72" t="s">
        <v>49</v>
      </c>
      <c r="C26" s="73"/>
      <c r="D26" s="73"/>
      <c r="E26" s="74"/>
      <c r="F26" s="29" t="s">
        <v>32</v>
      </c>
      <c r="G26" s="31">
        <v>250</v>
      </c>
      <c r="H26" s="67"/>
      <c r="I26" s="67"/>
      <c r="J26" s="32">
        <f t="shared" ref="J26:J31" si="1">ROUND(G26*H26,0)</f>
        <v>0</v>
      </c>
    </row>
    <row r="27" spans="1:10" s="25" customFormat="1" ht="14.4" customHeight="1" x14ac:dyDescent="0.3">
      <c r="A27" s="14" t="s">
        <v>37</v>
      </c>
      <c r="B27" s="72" t="s">
        <v>50</v>
      </c>
      <c r="C27" s="73" t="s">
        <v>50</v>
      </c>
      <c r="D27" s="73" t="s">
        <v>50</v>
      </c>
      <c r="E27" s="74" t="s">
        <v>50</v>
      </c>
      <c r="F27" s="29" t="s">
        <v>33</v>
      </c>
      <c r="G27" s="31">
        <v>33</v>
      </c>
      <c r="H27" s="67"/>
      <c r="I27" s="67"/>
      <c r="J27" s="32">
        <f t="shared" si="1"/>
        <v>0</v>
      </c>
    </row>
    <row r="28" spans="1:10" s="25" customFormat="1" ht="14.4" customHeight="1" x14ac:dyDescent="0.3">
      <c r="A28" s="14" t="s">
        <v>38</v>
      </c>
      <c r="B28" s="72" t="s">
        <v>51</v>
      </c>
      <c r="C28" s="73" t="s">
        <v>51</v>
      </c>
      <c r="D28" s="73" t="s">
        <v>51</v>
      </c>
      <c r="E28" s="74" t="s">
        <v>51</v>
      </c>
      <c r="F28" s="29" t="s">
        <v>33</v>
      </c>
      <c r="G28" s="31">
        <v>33</v>
      </c>
      <c r="H28" s="67"/>
      <c r="I28" s="67"/>
      <c r="J28" s="32">
        <f t="shared" si="1"/>
        <v>0</v>
      </c>
    </row>
    <row r="29" spans="1:10" s="25" customFormat="1" ht="22.5" customHeight="1" x14ac:dyDescent="0.3">
      <c r="A29" s="30">
        <v>3</v>
      </c>
      <c r="B29" s="60" t="s">
        <v>54</v>
      </c>
      <c r="C29" s="61"/>
      <c r="D29" s="61"/>
      <c r="E29" s="62"/>
      <c r="F29" s="86"/>
      <c r="G29" s="87"/>
      <c r="H29" s="87"/>
      <c r="I29" s="87"/>
      <c r="J29" s="88"/>
    </row>
    <row r="30" spans="1:10" s="25" customFormat="1" ht="14.4" customHeight="1" x14ac:dyDescent="0.3">
      <c r="A30" s="14" t="s">
        <v>39</v>
      </c>
      <c r="B30" s="72" t="s">
        <v>52</v>
      </c>
      <c r="C30" s="73" t="s">
        <v>52</v>
      </c>
      <c r="D30" s="73" t="s">
        <v>52</v>
      </c>
      <c r="E30" s="74" t="s">
        <v>52</v>
      </c>
      <c r="F30" s="29" t="s">
        <v>31</v>
      </c>
      <c r="G30" s="29">
        <v>2</v>
      </c>
      <c r="H30" s="67"/>
      <c r="I30" s="67"/>
      <c r="J30" s="32">
        <f t="shared" si="1"/>
        <v>0</v>
      </c>
    </row>
    <row r="31" spans="1:10" s="25" customFormat="1" ht="14.4" customHeight="1" x14ac:dyDescent="0.3">
      <c r="A31" s="14" t="s">
        <v>40</v>
      </c>
      <c r="B31" s="72" t="s">
        <v>53</v>
      </c>
      <c r="C31" s="73" t="s">
        <v>53</v>
      </c>
      <c r="D31" s="73" t="s">
        <v>53</v>
      </c>
      <c r="E31" s="74" t="s">
        <v>53</v>
      </c>
      <c r="F31" s="29" t="s">
        <v>31</v>
      </c>
      <c r="G31" s="29">
        <v>15</v>
      </c>
      <c r="H31" s="67"/>
      <c r="I31" s="67"/>
      <c r="J31" s="32">
        <f t="shared" si="1"/>
        <v>0</v>
      </c>
    </row>
    <row r="32" spans="1:10" s="12" customFormat="1" ht="22.5" customHeight="1" x14ac:dyDescent="0.3">
      <c r="A32" s="69"/>
      <c r="B32" s="70"/>
      <c r="C32" s="70"/>
      <c r="D32" s="70"/>
      <c r="E32" s="70"/>
      <c r="F32" s="70"/>
      <c r="G32" s="71"/>
      <c r="H32" s="66" t="s">
        <v>18</v>
      </c>
      <c r="I32" s="66"/>
      <c r="J32" s="33">
        <f>SUM(J20:J31)</f>
        <v>0</v>
      </c>
    </row>
    <row r="33" spans="1:10" s="12" customFormat="1" ht="22.2" customHeight="1" x14ac:dyDescent="0.3">
      <c r="A33" s="89" t="s">
        <v>19</v>
      </c>
      <c r="B33" s="89"/>
      <c r="C33" s="89"/>
      <c r="D33" s="89"/>
      <c r="E33" s="89"/>
      <c r="F33" s="89"/>
      <c r="G33" s="89"/>
      <c r="H33" s="64" t="s">
        <v>21</v>
      </c>
      <c r="I33" s="65"/>
      <c r="J33" s="34"/>
    </row>
    <row r="34" spans="1:10" s="12" customFormat="1" ht="29.25" customHeight="1" x14ac:dyDescent="0.3">
      <c r="A34" s="89"/>
      <c r="B34" s="89"/>
      <c r="C34" s="89"/>
      <c r="D34" s="89"/>
      <c r="E34" s="89"/>
      <c r="F34" s="89"/>
      <c r="G34" s="89"/>
      <c r="H34" s="39" t="s">
        <v>20</v>
      </c>
      <c r="I34" s="5">
        <v>0</v>
      </c>
      <c r="J34" s="35">
        <f>+ROUND(J32*I34,0)</f>
        <v>0</v>
      </c>
    </row>
    <row r="35" spans="1:10" s="12" customFormat="1" ht="54" customHeight="1" x14ac:dyDescent="0.3">
      <c r="A35" s="50" t="s">
        <v>55</v>
      </c>
      <c r="B35" s="51"/>
      <c r="C35" s="51"/>
      <c r="D35" s="51"/>
      <c r="E35" s="51"/>
      <c r="F35" s="51"/>
      <c r="G35" s="52"/>
      <c r="H35" s="40" t="s">
        <v>22</v>
      </c>
      <c r="I35" s="5">
        <v>0</v>
      </c>
      <c r="J35" s="36">
        <f>+ROUND(J32*I35,0)</f>
        <v>0</v>
      </c>
    </row>
    <row r="36" spans="1:10" s="12" customFormat="1" ht="73.95" customHeight="1" x14ac:dyDescent="0.3">
      <c r="A36" s="53"/>
      <c r="B36" s="51"/>
      <c r="C36" s="51"/>
      <c r="D36" s="51"/>
      <c r="E36" s="51"/>
      <c r="F36" s="51"/>
      <c r="G36" s="52"/>
      <c r="H36" s="38" t="s">
        <v>23</v>
      </c>
      <c r="I36" s="5">
        <v>0</v>
      </c>
      <c r="J36" s="35">
        <f>+ROUND(J32*I36,0)</f>
        <v>0</v>
      </c>
    </row>
    <row r="37" spans="1:10" s="12" customFormat="1" ht="54" customHeight="1" x14ac:dyDescent="0.3">
      <c r="A37" s="53"/>
      <c r="B37" s="51"/>
      <c r="C37" s="51"/>
      <c r="D37" s="51"/>
      <c r="E37" s="51"/>
      <c r="F37" s="51"/>
      <c r="G37" s="52"/>
      <c r="H37" s="64" t="s">
        <v>24</v>
      </c>
      <c r="I37" s="65"/>
      <c r="J37" s="35">
        <f>ROUND(J32+J34+J35+J36,0)</f>
        <v>0</v>
      </c>
    </row>
    <row r="38" spans="1:10" s="12" customFormat="1" ht="54" customHeight="1" x14ac:dyDescent="0.3">
      <c r="A38" s="53"/>
      <c r="B38" s="51"/>
      <c r="C38" s="51"/>
      <c r="D38" s="51"/>
      <c r="E38" s="51"/>
      <c r="F38" s="51"/>
      <c r="G38" s="52"/>
      <c r="H38" s="37" t="s">
        <v>25</v>
      </c>
      <c r="I38" s="6">
        <v>0.19</v>
      </c>
      <c r="J38" s="35">
        <f>+ROUND(J36*I38,0)</f>
        <v>0</v>
      </c>
    </row>
    <row r="39" spans="1:10" s="12" customFormat="1" ht="124.95" customHeight="1" x14ac:dyDescent="0.3">
      <c r="A39" s="54"/>
      <c r="B39" s="55"/>
      <c r="C39" s="55"/>
      <c r="D39" s="55"/>
      <c r="E39" s="55"/>
      <c r="F39" s="55"/>
      <c r="G39" s="56"/>
      <c r="H39" s="64" t="s">
        <v>26</v>
      </c>
      <c r="I39" s="65"/>
      <c r="J39" s="36">
        <f>ROUND(J37+J38,0)</f>
        <v>0</v>
      </c>
    </row>
    <row r="41" spans="1:10" ht="27" customHeight="1" x14ac:dyDescent="0.3">
      <c r="F41" s="11"/>
      <c r="G41" s="12"/>
      <c r="H41" s="10"/>
      <c r="J41" s="15"/>
    </row>
    <row r="42" spans="1:10" ht="27" customHeight="1" x14ac:dyDescent="0.3">
      <c r="F42" s="11"/>
      <c r="G42" s="12"/>
      <c r="H42" s="10"/>
    </row>
    <row r="43" spans="1:10" ht="27" customHeight="1" thickBot="1" x14ac:dyDescent="0.35">
      <c r="B43" s="68"/>
      <c r="C43" s="68"/>
      <c r="E43" s="8"/>
      <c r="F43" s="11"/>
      <c r="G43" s="12"/>
      <c r="H43" s="10"/>
    </row>
    <row r="44" spans="1:10" x14ac:dyDescent="0.3">
      <c r="B44" s="90" t="s">
        <v>27</v>
      </c>
      <c r="C44" s="90"/>
      <c r="F44" s="11"/>
      <c r="G44" s="12"/>
      <c r="H44" s="10"/>
    </row>
    <row r="45" spans="1:10" x14ac:dyDescent="0.3">
      <c r="F45" s="11"/>
      <c r="G45" s="12"/>
      <c r="H45" s="10"/>
    </row>
    <row r="46" spans="1:10" x14ac:dyDescent="0.3">
      <c r="A46" s="13" t="s">
        <v>43</v>
      </c>
      <c r="F46" s="11"/>
      <c r="G46" s="12"/>
      <c r="H46" s="10"/>
    </row>
    <row r="47" spans="1:10" x14ac:dyDescent="0.3">
      <c r="F47" s="11"/>
      <c r="G47" s="12"/>
      <c r="H47" s="10"/>
    </row>
    <row r="48" spans="1:10" x14ac:dyDescent="0.3">
      <c r="F48" s="11"/>
      <c r="G48" s="12"/>
      <c r="H48" s="10"/>
    </row>
    <row r="49" spans="6:8" x14ac:dyDescent="0.3">
      <c r="F49" s="11"/>
      <c r="G49" s="12"/>
      <c r="H49" s="10"/>
    </row>
    <row r="50" spans="6:8" x14ac:dyDescent="0.3">
      <c r="F50" s="11"/>
      <c r="G50" s="12"/>
      <c r="H50" s="10"/>
    </row>
  </sheetData>
  <sheetProtection algorithmName="SHA-512" hashValue="fpMF8viXm/BgjFl4KP/Ws6xcJOJVhe7zimgi9oCvautgIHfQrf24hS6Z2+uhHRxBRuYD8C6RVDkcuWtumaxMRw==" saltValue="stRvu7HI3xjnQzwBVaSVAQ==" spinCount="100000" sheet="1" formatRows="0" insertRows="0" deleteRows="0"/>
  <dataConsolidate/>
  <mergeCells count="47">
    <mergeCell ref="B43:C43"/>
    <mergeCell ref="H39:I39"/>
    <mergeCell ref="H26:I26"/>
    <mergeCell ref="H27:I27"/>
    <mergeCell ref="H28:I28"/>
    <mergeCell ref="H30:I30"/>
    <mergeCell ref="H31:I31"/>
    <mergeCell ref="A32:G32"/>
    <mergeCell ref="B29:E29"/>
    <mergeCell ref="B27:E27"/>
    <mergeCell ref="B28:E28"/>
    <mergeCell ref="B30:E30"/>
    <mergeCell ref="B31:E31"/>
    <mergeCell ref="B26:E26"/>
    <mergeCell ref="H18:I18"/>
    <mergeCell ref="H37:I37"/>
    <mergeCell ref="H32:I32"/>
    <mergeCell ref="H20:I20"/>
    <mergeCell ref="H21:I21"/>
    <mergeCell ref="H33:I33"/>
    <mergeCell ref="H24:I24"/>
    <mergeCell ref="H23:I23"/>
    <mergeCell ref="H22:I22"/>
    <mergeCell ref="F29:J29"/>
    <mergeCell ref="F19:J19"/>
    <mergeCell ref="F25:J25"/>
    <mergeCell ref="B18:E18"/>
    <mergeCell ref="A35:G39"/>
    <mergeCell ref="A33:G34"/>
    <mergeCell ref="B20:E20"/>
    <mergeCell ref="B21:E21"/>
    <mergeCell ref="B22:E22"/>
    <mergeCell ref="B23:E23"/>
    <mergeCell ref="B24:E24"/>
    <mergeCell ref="B19:E19"/>
    <mergeCell ref="B25:E25"/>
    <mergeCell ref="A2:A5"/>
    <mergeCell ref="D11:F11"/>
    <mergeCell ref="B3:I3"/>
    <mergeCell ref="B2:I2"/>
    <mergeCell ref="B4:I5"/>
    <mergeCell ref="A11:B15"/>
    <mergeCell ref="A9:B9"/>
    <mergeCell ref="E9:F9"/>
    <mergeCell ref="I9:J9"/>
    <mergeCell ref="D13:F13"/>
    <mergeCell ref="D15:F15"/>
  </mergeCells>
  <dataValidations count="2">
    <dataValidation type="whole" allowBlank="1" showInputMessage="1" showErrorMessage="1" sqref="H26:H28 H20:H24 H30:H31">
      <formula1>0</formula1>
      <formula2>100000000</formula2>
    </dataValidation>
    <dataValidation type="decimal" errorStyle="warning" allowBlank="1" showInputMessage="1" showErrorMessage="1" errorTitle="CONTIENE MAS DE DOSCIMALES" sqref="G20:G24">
      <formula1>0</formula1>
      <formula2>1E+38</formula2>
    </dataValidation>
  </dataValidations>
  <pageMargins left="0.70866141732283472" right="0.70866141732283472" top="0.74803149606299213" bottom="0.74803149606299213" header="0.31496062992125984" footer="0.31496062992125984"/>
  <pageSetup paperSize="5" scale="78" orientation="landscape" r:id="rId1"/>
  <colBreaks count="1" manualBreakCount="1">
    <brk id="10" max="41"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Hoja2!$G$6:$G$31</xm:f>
          </x14:formula1>
          <xm:sqref>I34:I36</xm:sqref>
        </x14:dataValidation>
        <x14:dataValidation type="list" allowBlank="1" showInputMessage="1" showErrorMessage="1">
          <x14:formula1>
            <xm:f>Hoja2!$D$7:$D$9</xm:f>
          </x14:formula1>
          <xm:sqref>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G83"/>
  <sheetViews>
    <sheetView topLeftCell="A6" workbookViewId="0">
      <selection activeCell="F6" sqref="F6"/>
    </sheetView>
  </sheetViews>
  <sheetFormatPr baseColWidth="10" defaultColWidth="11.44140625" defaultRowHeight="14.4" x14ac:dyDescent="0.3"/>
  <cols>
    <col min="6" max="6" width="17.88671875" customWidth="1"/>
  </cols>
  <sheetData>
    <row r="6" spans="3:7" x14ac:dyDescent="0.3">
      <c r="G6" s="1">
        <v>0</v>
      </c>
    </row>
    <row r="7" spans="3:7" x14ac:dyDescent="0.3">
      <c r="C7" t="s">
        <v>28</v>
      </c>
      <c r="D7" s="1">
        <v>0</v>
      </c>
      <c r="F7" s="75"/>
      <c r="G7" s="3">
        <v>0.01</v>
      </c>
    </row>
    <row r="8" spans="3:7" x14ac:dyDescent="0.3">
      <c r="C8" t="s">
        <v>28</v>
      </c>
      <c r="D8" s="1">
        <v>0.05</v>
      </c>
      <c r="F8" s="75"/>
      <c r="G8" s="3">
        <v>0.02</v>
      </c>
    </row>
    <row r="9" spans="3:7" x14ac:dyDescent="0.3">
      <c r="C9" t="s">
        <v>25</v>
      </c>
      <c r="D9" s="1">
        <v>0.19</v>
      </c>
      <c r="F9" s="75"/>
      <c r="G9" s="3">
        <v>0.03</v>
      </c>
    </row>
    <row r="10" spans="3:7" x14ac:dyDescent="0.3">
      <c r="D10" s="1"/>
      <c r="F10" s="75"/>
      <c r="G10" s="3">
        <v>0.04</v>
      </c>
    </row>
    <row r="11" spans="3:7" x14ac:dyDescent="0.3">
      <c r="D11" s="1"/>
      <c r="F11" s="75"/>
      <c r="G11" s="3">
        <v>0.05</v>
      </c>
    </row>
    <row r="12" spans="3:7" x14ac:dyDescent="0.3">
      <c r="D12" s="1"/>
      <c r="F12" s="75"/>
      <c r="G12" s="3">
        <v>0.06</v>
      </c>
    </row>
    <row r="13" spans="3:7" x14ac:dyDescent="0.3">
      <c r="D13" s="1"/>
      <c r="F13" s="75"/>
      <c r="G13" s="3">
        <v>7.0000000000000007E-2</v>
      </c>
    </row>
    <row r="14" spans="3:7" x14ac:dyDescent="0.3">
      <c r="D14" s="1"/>
      <c r="F14" s="75"/>
      <c r="G14" s="3">
        <v>0.08</v>
      </c>
    </row>
    <row r="15" spans="3:7" x14ac:dyDescent="0.3">
      <c r="D15" s="1"/>
      <c r="F15" s="75"/>
      <c r="G15" s="3">
        <v>0.09</v>
      </c>
    </row>
    <row r="16" spans="3:7" x14ac:dyDescent="0.3">
      <c r="D16" s="1"/>
      <c r="F16" s="75"/>
      <c r="G16" s="3">
        <v>0.1</v>
      </c>
    </row>
    <row r="17" spans="4:7" x14ac:dyDescent="0.3">
      <c r="D17" s="1"/>
      <c r="F17" s="75"/>
      <c r="G17" s="3">
        <v>0.11</v>
      </c>
    </row>
    <row r="18" spans="4:7" x14ac:dyDescent="0.3">
      <c r="D18" s="1"/>
      <c r="F18" s="75"/>
      <c r="G18" s="3">
        <v>0.12</v>
      </c>
    </row>
    <row r="19" spans="4:7" x14ac:dyDescent="0.3">
      <c r="D19" s="1"/>
      <c r="F19" s="75"/>
      <c r="G19" s="3">
        <v>0.13</v>
      </c>
    </row>
    <row r="20" spans="4:7" x14ac:dyDescent="0.3">
      <c r="F20" s="75"/>
      <c r="G20" s="3">
        <v>0.14000000000000001</v>
      </c>
    </row>
    <row r="21" spans="4:7" x14ac:dyDescent="0.3">
      <c r="F21" s="75"/>
      <c r="G21" s="3">
        <v>0.15</v>
      </c>
    </row>
    <row r="22" spans="4:7" x14ac:dyDescent="0.3">
      <c r="F22" s="75"/>
      <c r="G22" s="3">
        <v>0.16</v>
      </c>
    </row>
    <row r="23" spans="4:7" x14ac:dyDescent="0.3">
      <c r="F23" s="75"/>
      <c r="G23" s="3">
        <v>0.17</v>
      </c>
    </row>
    <row r="24" spans="4:7" x14ac:dyDescent="0.3">
      <c r="F24" s="75"/>
      <c r="G24" s="3">
        <v>0.18</v>
      </c>
    </row>
    <row r="25" spans="4:7" x14ac:dyDescent="0.3">
      <c r="F25" s="75"/>
      <c r="G25" s="3">
        <v>0.19</v>
      </c>
    </row>
    <row r="26" spans="4:7" x14ac:dyDescent="0.3">
      <c r="F26" s="75"/>
      <c r="G26" s="3">
        <v>0.2</v>
      </c>
    </row>
    <row r="27" spans="4:7" x14ac:dyDescent="0.3">
      <c r="F27" s="75"/>
      <c r="G27" s="3">
        <v>0.21</v>
      </c>
    </row>
    <row r="28" spans="4:7" x14ac:dyDescent="0.3">
      <c r="F28" s="75"/>
      <c r="G28" s="3">
        <v>0.22</v>
      </c>
    </row>
    <row r="29" spans="4:7" x14ac:dyDescent="0.3">
      <c r="F29" s="75"/>
      <c r="G29" s="3">
        <v>0.23</v>
      </c>
    </row>
    <row r="30" spans="4:7" x14ac:dyDescent="0.3">
      <c r="F30" s="75"/>
      <c r="G30" s="3">
        <v>0.24</v>
      </c>
    </row>
    <row r="31" spans="4:7" x14ac:dyDescent="0.3">
      <c r="F31" s="75"/>
      <c r="G31" s="3">
        <v>0.25</v>
      </c>
    </row>
    <row r="32" spans="4:7" x14ac:dyDescent="0.3">
      <c r="F32" s="2"/>
    </row>
    <row r="33" spans="6:7" x14ac:dyDescent="0.3">
      <c r="F33" s="75" t="s">
        <v>22</v>
      </c>
      <c r="G33" s="3">
        <v>0.01</v>
      </c>
    </row>
    <row r="34" spans="6:7" x14ac:dyDescent="0.3">
      <c r="F34" s="75"/>
      <c r="G34" s="3">
        <v>0.02</v>
      </c>
    </row>
    <row r="35" spans="6:7" x14ac:dyDescent="0.3">
      <c r="F35" s="75"/>
      <c r="G35" s="3">
        <v>0.03</v>
      </c>
    </row>
    <row r="36" spans="6:7" x14ac:dyDescent="0.3">
      <c r="F36" s="75"/>
      <c r="G36" s="3">
        <v>0.04</v>
      </c>
    </row>
    <row r="37" spans="6:7" x14ac:dyDescent="0.3">
      <c r="F37" s="75"/>
      <c r="G37" s="3">
        <v>0.05</v>
      </c>
    </row>
    <row r="38" spans="6:7" x14ac:dyDescent="0.3">
      <c r="F38" s="75"/>
      <c r="G38" s="3">
        <v>0.06</v>
      </c>
    </row>
    <row r="39" spans="6:7" x14ac:dyDescent="0.3">
      <c r="F39" s="75"/>
      <c r="G39" s="3">
        <v>7.0000000000000007E-2</v>
      </c>
    </row>
    <row r="40" spans="6:7" x14ac:dyDescent="0.3">
      <c r="F40" s="75"/>
      <c r="G40" s="3">
        <v>0.08</v>
      </c>
    </row>
    <row r="41" spans="6:7" x14ac:dyDescent="0.3">
      <c r="F41" s="75"/>
      <c r="G41" s="3">
        <v>0.09</v>
      </c>
    </row>
    <row r="42" spans="6:7" x14ac:dyDescent="0.3">
      <c r="F42" s="75"/>
      <c r="G42" s="3">
        <v>0.1</v>
      </c>
    </row>
    <row r="43" spans="6:7" x14ac:dyDescent="0.3">
      <c r="F43" s="75"/>
      <c r="G43" s="3">
        <v>0.11</v>
      </c>
    </row>
    <row r="44" spans="6:7" x14ac:dyDescent="0.3">
      <c r="F44" s="75"/>
      <c r="G44" s="3">
        <v>0.12</v>
      </c>
    </row>
    <row r="45" spans="6:7" x14ac:dyDescent="0.3">
      <c r="F45" s="75"/>
      <c r="G45" s="3">
        <v>0.13</v>
      </c>
    </row>
    <row r="46" spans="6:7" x14ac:dyDescent="0.3">
      <c r="F46" s="75"/>
      <c r="G46" s="3">
        <v>0.14000000000000001</v>
      </c>
    </row>
    <row r="47" spans="6:7" x14ac:dyDescent="0.3">
      <c r="F47" s="75"/>
      <c r="G47" s="3">
        <v>0.15</v>
      </c>
    </row>
    <row r="48" spans="6:7" x14ac:dyDescent="0.3">
      <c r="F48" s="75"/>
      <c r="G48" s="3">
        <v>0.16</v>
      </c>
    </row>
    <row r="49" spans="6:7" x14ac:dyDescent="0.3">
      <c r="F49" s="75"/>
      <c r="G49" s="3">
        <v>0.17</v>
      </c>
    </row>
    <row r="50" spans="6:7" x14ac:dyDescent="0.3">
      <c r="F50" s="75"/>
      <c r="G50" s="3">
        <v>0.18</v>
      </c>
    </row>
    <row r="51" spans="6:7" x14ac:dyDescent="0.3">
      <c r="F51" s="75"/>
      <c r="G51" s="3">
        <v>0.19</v>
      </c>
    </row>
    <row r="52" spans="6:7" x14ac:dyDescent="0.3">
      <c r="F52" s="75"/>
      <c r="G52" s="3">
        <v>0.2</v>
      </c>
    </row>
    <row r="53" spans="6:7" x14ac:dyDescent="0.3">
      <c r="F53" s="75"/>
      <c r="G53" s="3">
        <v>0.21</v>
      </c>
    </row>
    <row r="54" spans="6:7" x14ac:dyDescent="0.3">
      <c r="F54" s="75"/>
      <c r="G54" s="3">
        <v>0.22</v>
      </c>
    </row>
    <row r="55" spans="6:7" x14ac:dyDescent="0.3">
      <c r="F55" s="75"/>
      <c r="G55" s="3">
        <v>0.23</v>
      </c>
    </row>
    <row r="56" spans="6:7" x14ac:dyDescent="0.3">
      <c r="F56" s="75"/>
      <c r="G56" s="3">
        <v>0.24</v>
      </c>
    </row>
    <row r="57" spans="6:7" x14ac:dyDescent="0.3">
      <c r="F57" s="75"/>
      <c r="G57" s="3">
        <v>0.25</v>
      </c>
    </row>
    <row r="59" spans="6:7" x14ac:dyDescent="0.3">
      <c r="F59" s="75" t="s">
        <v>23</v>
      </c>
      <c r="G59" s="3">
        <v>0.01</v>
      </c>
    </row>
    <row r="60" spans="6:7" x14ac:dyDescent="0.3">
      <c r="F60" s="75"/>
      <c r="G60" s="3">
        <v>0.02</v>
      </c>
    </row>
    <row r="61" spans="6:7" x14ac:dyDescent="0.3">
      <c r="F61" s="75"/>
      <c r="G61" s="3">
        <v>0.03</v>
      </c>
    </row>
    <row r="62" spans="6:7" x14ac:dyDescent="0.3">
      <c r="F62" s="75"/>
      <c r="G62" s="3">
        <v>0.04</v>
      </c>
    </row>
    <row r="63" spans="6:7" x14ac:dyDescent="0.3">
      <c r="F63" s="75"/>
      <c r="G63" s="3">
        <v>0.05</v>
      </c>
    </row>
    <row r="64" spans="6:7" x14ac:dyDescent="0.3">
      <c r="F64" s="75"/>
      <c r="G64" s="3">
        <v>0.06</v>
      </c>
    </row>
    <row r="65" spans="6:7" x14ac:dyDescent="0.3">
      <c r="F65" s="75"/>
      <c r="G65" s="3">
        <v>7.0000000000000007E-2</v>
      </c>
    </row>
    <row r="66" spans="6:7" x14ac:dyDescent="0.3">
      <c r="F66" s="75"/>
      <c r="G66" s="3">
        <v>0.08</v>
      </c>
    </row>
    <row r="67" spans="6:7" x14ac:dyDescent="0.3">
      <c r="F67" s="75"/>
      <c r="G67" s="3">
        <v>0.09</v>
      </c>
    </row>
    <row r="68" spans="6:7" x14ac:dyDescent="0.3">
      <c r="F68" s="75"/>
      <c r="G68" s="3">
        <v>0.1</v>
      </c>
    </row>
    <row r="69" spans="6:7" x14ac:dyDescent="0.3">
      <c r="F69" s="75"/>
      <c r="G69" s="3">
        <v>0.11</v>
      </c>
    </row>
    <row r="70" spans="6:7" x14ac:dyDescent="0.3">
      <c r="F70" s="75"/>
      <c r="G70" s="3">
        <v>0.12</v>
      </c>
    </row>
    <row r="71" spans="6:7" x14ac:dyDescent="0.3">
      <c r="F71" s="75"/>
      <c r="G71" s="3">
        <v>0.13</v>
      </c>
    </row>
    <row r="72" spans="6:7" x14ac:dyDescent="0.3">
      <c r="F72" s="75"/>
      <c r="G72" s="3">
        <v>0.14000000000000001</v>
      </c>
    </row>
    <row r="73" spans="6:7" x14ac:dyDescent="0.3">
      <c r="F73" s="75"/>
      <c r="G73" s="3">
        <v>0.15</v>
      </c>
    </row>
    <row r="74" spans="6:7" x14ac:dyDescent="0.3">
      <c r="F74" s="75"/>
      <c r="G74" s="3">
        <v>0.16</v>
      </c>
    </row>
    <row r="75" spans="6:7" x14ac:dyDescent="0.3">
      <c r="F75" s="75"/>
      <c r="G75" s="3">
        <v>0.17</v>
      </c>
    </row>
    <row r="76" spans="6:7" x14ac:dyDescent="0.3">
      <c r="F76" s="75"/>
      <c r="G76" s="3">
        <v>0.18</v>
      </c>
    </row>
    <row r="77" spans="6:7" x14ac:dyDescent="0.3">
      <c r="F77" s="75"/>
      <c r="G77" s="3">
        <v>0.19</v>
      </c>
    </row>
    <row r="78" spans="6:7" x14ac:dyDescent="0.3">
      <c r="F78" s="75"/>
      <c r="G78" s="3">
        <v>0.2</v>
      </c>
    </row>
    <row r="79" spans="6:7" x14ac:dyDescent="0.3">
      <c r="F79" s="75"/>
      <c r="G79" s="3">
        <v>0.21</v>
      </c>
    </row>
    <row r="80" spans="6:7" x14ac:dyDescent="0.3">
      <c r="F80" s="75"/>
      <c r="G80" s="3">
        <v>0.22</v>
      </c>
    </row>
    <row r="81" spans="6:7" x14ac:dyDescent="0.3">
      <c r="F81" s="75"/>
      <c r="G81" s="3">
        <v>0.23</v>
      </c>
    </row>
    <row r="82" spans="6:7" x14ac:dyDescent="0.3">
      <c r="F82" s="75"/>
      <c r="G82" s="3">
        <v>0.24</v>
      </c>
    </row>
    <row r="83" spans="6:7" x14ac:dyDescent="0.3">
      <c r="F83" s="75"/>
      <c r="G83" s="3">
        <v>0.25</v>
      </c>
    </row>
  </sheetData>
  <mergeCells count="3">
    <mergeCell ref="F7:F31"/>
    <mergeCell ref="F33:F57"/>
    <mergeCell ref="F59:F8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D9641CCDED7C4F8914BEBDB2D22C1E" ma:contentTypeVersion="14" ma:contentTypeDescription="Create a new document." ma:contentTypeScope="" ma:versionID="6eee2132cb051c8bf4bc9e55b0a6445e">
  <xsd:schema xmlns:xsd="http://www.w3.org/2001/XMLSchema" xmlns:xs="http://www.w3.org/2001/XMLSchema" xmlns:p="http://schemas.microsoft.com/office/2006/metadata/properties" xmlns:ns3="4fb2affe-1ede-45b3-9e81-8e832989a265" xmlns:ns4="03a643bb-57ce-4445-b8af-b12e1b112752" targetNamespace="http://schemas.microsoft.com/office/2006/metadata/properties" ma:root="true" ma:fieldsID="0dda20c5f720744daac0c52b9805b163" ns3:_="" ns4:_="">
    <xsd:import namespace="4fb2affe-1ede-45b3-9e81-8e832989a265"/>
    <xsd:import namespace="03a643bb-57ce-4445-b8af-b12e1b11275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2affe-1ede-45b3-9e81-8e832989a26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3a643bb-57ce-4445-b8af-b12e1b11275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BD245A-E37A-4A11-BAB6-CE8BFA7BBA23}">
  <ds:schemaRefs>
    <ds:schemaRef ds:uri="http://schemas.microsoft.com/office/2006/documentManagement/types"/>
    <ds:schemaRef ds:uri="http://purl.org/dc/terms/"/>
    <ds:schemaRef ds:uri="4fb2affe-1ede-45b3-9e81-8e832989a265"/>
    <ds:schemaRef ds:uri="http://purl.org/dc/elements/1.1/"/>
    <ds:schemaRef ds:uri="http://schemas.microsoft.com/office/2006/metadata/properties"/>
    <ds:schemaRef ds:uri="http://schemas.openxmlformats.org/package/2006/metadata/core-properties"/>
    <ds:schemaRef ds:uri="03a643bb-57ce-4445-b8af-b12e1b112752"/>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C9022790-8C84-4A6A-BDCB-C4F21980D7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2affe-1ede-45b3-9e81-8e832989a265"/>
    <ds:schemaRef ds:uri="03a643bb-57ce-4445-b8af-b12e1b1127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45FC2D-39E4-4757-AC82-DDE89D6D2B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ANGEL MARIA CONTRERAS GELVES</cp:lastModifiedBy>
  <cp:revision/>
  <cp:lastPrinted>2022-09-16T20:01:54Z</cp:lastPrinted>
  <dcterms:created xsi:type="dcterms:W3CDTF">2017-04-28T13:22:52Z</dcterms:created>
  <dcterms:modified xsi:type="dcterms:W3CDTF">2023-08-18T23:44:12Z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0x01010037D9641CCDED7C4F8914BEBDB2D22C1E</vt:lpwstr>
  </property>
</Properties>
</file>