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jfernandalozano\OneDrive - UNIVERSIDAD DE CUNDINAMARCA\PROCESOS VIGENTES\F-CD-233\DOCUMENTOS PUBLICADOS\"/>
    </mc:Choice>
  </mc:AlternateContent>
  <bookViews>
    <workbookView xWindow="0" yWindow="0" windowWidth="21600" windowHeight="9240"/>
  </bookViews>
  <sheets>
    <sheet name="Hoja1" sheetId="1" r:id="rId1"/>
    <sheet name="Hoja2" sheetId="2" state="hidden" r:id="rId2"/>
  </sheets>
  <definedNames>
    <definedName name="_xlnm.Print_Area" localSheetId="0">Hoja1!$A$1:$O$67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 l="1"/>
  <c r="K21" i="1"/>
  <c r="L21" i="1"/>
  <c r="M21" i="1"/>
  <c r="J22" i="1"/>
  <c r="K22" i="1" s="1"/>
  <c r="L22" i="1"/>
  <c r="N22" i="1" s="1"/>
  <c r="M22" i="1"/>
  <c r="J23" i="1"/>
  <c r="K23" i="1"/>
  <c r="L23" i="1"/>
  <c r="M23" i="1"/>
  <c r="N23" i="1"/>
  <c r="J24" i="1"/>
  <c r="K24" i="1" s="1"/>
  <c r="L24" i="1"/>
  <c r="J25" i="1"/>
  <c r="K25" i="1"/>
  <c r="L25" i="1"/>
  <c r="N25" i="1" s="1"/>
  <c r="M25" i="1"/>
  <c r="J26" i="1"/>
  <c r="K26" i="1" s="1"/>
  <c r="L26" i="1"/>
  <c r="M26" i="1"/>
  <c r="N26" i="1"/>
  <c r="J27" i="1"/>
  <c r="K27" i="1"/>
  <c r="L27" i="1"/>
  <c r="M27" i="1"/>
  <c r="N27" i="1"/>
  <c r="J28" i="1"/>
  <c r="K28" i="1" s="1"/>
  <c r="L28" i="1"/>
  <c r="M28" i="1" s="1"/>
  <c r="J29" i="1"/>
  <c r="K29" i="1"/>
  <c r="L29" i="1"/>
  <c r="M29" i="1"/>
  <c r="J30" i="1"/>
  <c r="K30" i="1" s="1"/>
  <c r="L30" i="1"/>
  <c r="N30" i="1" s="1"/>
  <c r="M30" i="1"/>
  <c r="J31" i="1"/>
  <c r="K31" i="1"/>
  <c r="L31" i="1"/>
  <c r="M31" i="1"/>
  <c r="N31" i="1"/>
  <c r="J32" i="1"/>
  <c r="K32" i="1" s="1"/>
  <c r="L32" i="1"/>
  <c r="J33" i="1"/>
  <c r="K33" i="1"/>
  <c r="L33" i="1"/>
  <c r="N33" i="1" s="1"/>
  <c r="M33" i="1"/>
  <c r="J34" i="1"/>
  <c r="K34" i="1" s="1"/>
  <c r="L34" i="1"/>
  <c r="M34" i="1"/>
  <c r="N34" i="1"/>
  <c r="J35" i="1"/>
  <c r="K35" i="1"/>
  <c r="L35" i="1"/>
  <c r="M35" i="1"/>
  <c r="N35" i="1"/>
  <c r="J36" i="1"/>
  <c r="K36" i="1" s="1"/>
  <c r="L36" i="1"/>
  <c r="M36" i="1" s="1"/>
  <c r="J37" i="1"/>
  <c r="K37" i="1"/>
  <c r="L37" i="1"/>
  <c r="M37" i="1"/>
  <c r="J38" i="1"/>
  <c r="K38" i="1" s="1"/>
  <c r="L38" i="1"/>
  <c r="N38" i="1" s="1"/>
  <c r="M38" i="1"/>
  <c r="J39" i="1"/>
  <c r="K39" i="1"/>
  <c r="L39" i="1"/>
  <c r="M39" i="1"/>
  <c r="N39" i="1"/>
  <c r="J40" i="1"/>
  <c r="K40" i="1" s="1"/>
  <c r="L40" i="1"/>
  <c r="J41" i="1"/>
  <c r="K41" i="1"/>
  <c r="L41" i="1"/>
  <c r="N41" i="1" s="1"/>
  <c r="M41" i="1"/>
  <c r="J42" i="1"/>
  <c r="K42" i="1" s="1"/>
  <c r="L42" i="1"/>
  <c r="M42" i="1"/>
  <c r="N42" i="1"/>
  <c r="J43" i="1"/>
  <c r="K43" i="1"/>
  <c r="L43" i="1"/>
  <c r="M43" i="1"/>
  <c r="N43" i="1"/>
  <c r="J44" i="1"/>
  <c r="K44" i="1" s="1"/>
  <c r="L44" i="1"/>
  <c r="M44" i="1" s="1"/>
  <c r="J45" i="1"/>
  <c r="K45" i="1"/>
  <c r="L45" i="1"/>
  <c r="M45" i="1"/>
  <c r="J46" i="1"/>
  <c r="K46" i="1" s="1"/>
  <c r="L46" i="1"/>
  <c r="N46" i="1" s="1"/>
  <c r="M46" i="1"/>
  <c r="J47" i="1"/>
  <c r="K47" i="1"/>
  <c r="L47" i="1"/>
  <c r="M47" i="1"/>
  <c r="N47" i="1"/>
  <c r="J48" i="1"/>
  <c r="K48" i="1" s="1"/>
  <c r="L48" i="1"/>
  <c r="J49" i="1"/>
  <c r="K49" i="1"/>
  <c r="L49" i="1"/>
  <c r="N49" i="1" s="1"/>
  <c r="M49"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O32" i="1" l="1"/>
  <c r="O24" i="1"/>
  <c r="O45" i="1"/>
  <c r="O42" i="1"/>
  <c r="O34" i="1"/>
  <c r="O26" i="1"/>
  <c r="O47" i="1"/>
  <c r="N44" i="1"/>
  <c r="O44" i="1" s="1"/>
  <c r="O39" i="1"/>
  <c r="N36" i="1"/>
  <c r="O36" i="1" s="1"/>
  <c r="O31" i="1"/>
  <c r="N28" i="1"/>
  <c r="O28" i="1" s="1"/>
  <c r="O23" i="1"/>
  <c r="O49" i="1"/>
  <c r="O41" i="1"/>
  <c r="O33" i="1"/>
  <c r="O25" i="1"/>
  <c r="O29" i="1"/>
  <c r="O46" i="1"/>
  <c r="O38" i="1"/>
  <c r="O30" i="1"/>
  <c r="O22" i="1"/>
  <c r="N48" i="1"/>
  <c r="O43" i="1"/>
  <c r="N40" i="1"/>
  <c r="O40" i="1" s="1"/>
  <c r="O35" i="1"/>
  <c r="N32" i="1"/>
  <c r="O27" i="1"/>
  <c r="N24" i="1"/>
  <c r="M48" i="1"/>
  <c r="O48" i="1" s="1"/>
  <c r="N45" i="1"/>
  <c r="M40" i="1"/>
  <c r="N37" i="1"/>
  <c r="O37" i="1" s="1"/>
  <c r="M32" i="1"/>
  <c r="N29" i="1"/>
  <c r="M24" i="1"/>
  <c r="N21" i="1"/>
  <c r="O21" i="1" s="1"/>
  <c r="H20" i="1"/>
  <c r="J20" i="1"/>
  <c r="L20" i="1"/>
  <c r="M20" i="1" s="1"/>
  <c r="O51" i="1"/>
  <c r="O54" i="1" s="1"/>
  <c r="N20" i="1" l="1"/>
  <c r="O20" i="1" s="1"/>
  <c r="K20" i="1"/>
  <c r="O57" i="1"/>
  <c r="O50" i="1"/>
  <c r="O58" i="1" l="1"/>
  <c r="O52" i="1" l="1"/>
  <c r="O55" i="1" l="1"/>
  <c r="O56" i="1" s="1"/>
  <c r="O53" i="1"/>
  <c r="O59"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<sst xmlns="http://schemas.openxmlformats.org/spreadsheetml/2006/main" count="105" uniqueCount="76">
  <si>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</si>
  <si>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</si>
  <si>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</si>
  <si>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</si>
  <si>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</si>
  <si>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</si>
  <si>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</si>
  <si>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</si>
  <si>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</si>
  <si>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</si>
  <si>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</si>
  <si>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</si>
  <si>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</si>
  <si>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</si>
  <si>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</si>
  <si>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</si>
  <si>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</si>
  <si>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</si>
  <si>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</si>
  <si>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</si>
  <si>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</si>
  <si>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</si>
  <si>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</si>
  <si>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</si>
  <si>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</si>
  <si>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</si>
  <si>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</si>
  <si>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</si>
  <si>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</si>
  <si>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</si>
  <si>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</si>
  <si>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</si>
  <si>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</si>
  <si>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</si>
  <si>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</si>
  <si>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</si>
  <si>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</si>
  <si>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</si>
  <si>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</si>
  <si>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</si>
  <si>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</si>
  <si>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</si>
  <si>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</si>
  <si>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</si>
  <si>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</si>
  <si>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Plantas de Eugenia de 60cm </t>
  </si>
  <si>
    <t>Durantas de 25 cm mínimo</t>
  </si>
  <si>
    <t xml:space="preserve">Suculentas surtidas en maceta N8 de 15 - 20 cm </t>
  </si>
  <si>
    <t xml:space="preserve">Coral y/o Isora altura 25cm </t>
  </si>
  <si>
    <t xml:space="preserve">Botón de Oro de 50 cm mínimo </t>
  </si>
  <si>
    <t>Enredadera Quinceañera Flor Morada altura 50 cm minimo.</t>
  </si>
  <si>
    <t xml:space="preserve">Aves del Paraíso 80 cm Mínimo </t>
  </si>
  <si>
    <t xml:space="preserve">Árbol de Pino vela. Sembrado en bolsa 45. 33*33 cm. Altura del árbol mayor a 100 cm </t>
  </si>
  <si>
    <t>Planta de Croto, sembrado en bolsa de 26x26 cm.</t>
  </si>
  <si>
    <t>Palma Licuala, sembrada en bolsa 6*5,5 (diametro 15 cm * altura 13 cm). </t>
  </si>
  <si>
    <t>Palma Livistona, sembrada en bolsa : Diámetro= 26 cm * altura= 26 cm</t>
  </si>
  <si>
    <t>Cayenos copa grande 60 cm minimo.</t>
  </si>
  <si>
    <t>Árboles frutales Lulo  50cm de altura Minimo</t>
  </si>
  <si>
    <t>Árboles frutales Tomate de árbol altura de  50 cm minimo. </t>
  </si>
  <si>
    <t>Plantas de Guayacán (Guaiacum officinale) de 50cm.</t>
  </si>
  <si>
    <t>Plantas de Roble (Quercus humboldtii Bonpl) altura 50 cm minimo </t>
  </si>
  <si>
    <t>Plantas de Cucharo (Myrsine guianensis (Aubl.) Kuntze) altura 50 cm minimo </t>
  </si>
  <si>
    <t>Plantas de Arrayan (Myrcianthes leucoxyla (Ortega) McVaugh) altura de 50 cm minimo </t>
  </si>
  <si>
    <t>Plantas de Aliso (Alnus acuminata Kunth) altura de 50 cm minimo </t>
  </si>
  <si>
    <r>
      <t>Plantas de Chicalá </t>
    </r>
    <r>
      <rPr>
        <i/>
        <sz val="12"/>
        <rFont val="Arial"/>
        <family val="2"/>
      </rPr>
      <t>(Tecoma Stans) </t>
    </r>
    <r>
      <rPr>
        <sz val="12"/>
        <rFont val="Arial"/>
        <family val="2"/>
      </rPr>
      <t>altura de 50 cm minimo </t>
    </r>
  </si>
  <si>
    <r>
      <t>Plantas de Chicalá </t>
    </r>
    <r>
      <rPr>
        <i/>
        <sz val="12"/>
        <rFont val="Arial"/>
        <family val="2"/>
      </rPr>
      <t>(Tabebuia ochracea) </t>
    </r>
    <r>
      <rPr>
        <sz val="12"/>
        <rFont val="Arial"/>
        <family val="2"/>
      </rPr>
      <t> altura de 50 cm minimo </t>
    </r>
  </si>
  <si>
    <r>
      <t> Plantas de Ocobo </t>
    </r>
    <r>
      <rPr>
        <i/>
        <sz val="12"/>
        <rFont val="Arial"/>
        <family val="2"/>
      </rPr>
      <t>(Tabebui rosea), Altura</t>
    </r>
    <r>
      <rPr>
        <sz val="12"/>
        <rFont val="Arial"/>
        <family val="2"/>
      </rPr>
      <t>de 50 cm mínimo </t>
    </r>
  </si>
  <si>
    <r>
      <t>Plantas de Guácimo </t>
    </r>
    <r>
      <rPr>
        <i/>
        <sz val="12"/>
        <rFont val="Arial"/>
        <family val="2"/>
      </rPr>
      <t>(Guazuma ulmifolia) </t>
    </r>
    <r>
      <rPr>
        <sz val="12"/>
        <rFont val="Arial"/>
        <family val="2"/>
      </rPr>
      <t>de altura de 50 cm </t>
    </r>
  </si>
  <si>
    <r>
      <t>Plantas de Mortiño </t>
    </r>
    <r>
      <rPr>
        <i/>
        <sz val="12"/>
        <rFont val="Arial"/>
        <family val="2"/>
      </rPr>
      <t>(Hesperomeles goudotiana (Decne.)</t>
    </r>
    <r>
      <rPr>
        <sz val="12"/>
        <rFont val="Arial"/>
        <family val="2"/>
      </rPr>
      <t> altura de 50 cm mínimo </t>
    </r>
  </si>
  <si>
    <t>Plantas de Holly Liso altura de 50 cm mínimo </t>
  </si>
  <si>
    <t xml:space="preserve">Plantas de Siete Cueros (Andesanthus lepidotus) altura de 50 cm como minimo </t>
  </si>
  <si>
    <t>Plantas de Sauce (Salix humboldtiana Willd ) altura de 50 cm como minimo </t>
  </si>
  <si>
    <t>Plantas de Mano de oso (Oreopanax bogotensis) altura de 50 cm como minimo </t>
  </si>
  <si>
    <t>Plantas de Cedro Nogal (Juglans neotropica) altura de 50 cm como minimo </t>
  </si>
  <si>
    <t>Grama Japonesa por m2</t>
  </si>
  <si>
    <t>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</si>
</sst>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5" formatCode="_-* #,##0_-;\-* #,##0_-;_-* &quot;-&quot;_-;_-@_-"/>
    <numFmt numFmtId="167" formatCode="_-* #,##0.00_-;\-* #,##0.00_-;_-* &quot;-&quot;??_-;_-@_-"/>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1"/>
      <color rgb="FF000000"/>
      <name val="Calibri"/>
      <family val="2"/>
      <charset val="204"/>
    </font>
    <font>
      <sz val="12"/>
      <name val="Arial"/>
      <family val="2"/>
    </font>
    <font>
      <i/>
      <sz val="12"/>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60">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xf numFmtId="165" fontId="5" fillId="0" borderId="0" applyFont="0" applyFill="0" applyBorder="0" applyAlignment="0" applyProtection="0"/>
    <xf numFmtId="167" fontId="5" fillId="0" borderId="0" applyFont="0" applyFill="0" applyBorder="0" applyAlignment="0" applyProtection="0"/>
    <xf numFmtId="0" fontId="30" fillId="0" borderId="0"/>
    <xf numFmtId="165"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cellStyleXfs>
  <cellXfs count="85">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35" borderId="26" xfId="0" applyFont="1" applyFill="1" applyBorder="1" applyAlignment="1" applyProtection="1">
      <alignment horizontal="left" vertical="center" wrapText="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6" fillId="0" borderId="27" xfId="0" applyFont="1" applyBorder="1" applyAlignment="1" applyProtection="1">
      <alignment horizontal="left" vertical="center" wrapText="1"/>
      <protection hidden="1"/>
    </xf>
    <xf numFmtId="0" fontId="6" fillId="0" borderId="14" xfId="0" applyFont="1" applyBorder="1" applyAlignment="1" applyProtection="1">
      <alignment horizontal="left" vertical="center" wrapText="1"/>
      <protection hidden="1"/>
    </xf>
    <xf numFmtId="0" fontId="6" fillId="0" borderId="28" xfId="0" applyFont="1" applyBorder="1" applyAlignment="1" applyProtection="1">
      <alignment horizontal="left" vertical="center" wrapText="1"/>
      <protection hidden="1"/>
    </xf>
    <xf numFmtId="0" fontId="6" fillId="0" borderId="29" xfId="0" applyFont="1" applyBorder="1" applyAlignment="1" applyProtection="1">
      <alignment horizontal="left" vertical="center" wrapText="1"/>
      <protection hidden="1"/>
    </xf>
    <xf numFmtId="0" fontId="6" fillId="0" borderId="0" xfId="0" applyFont="1" applyBorder="1" applyAlignment="1" applyProtection="1">
      <alignment horizontal="left" vertical="center" wrapText="1"/>
      <protection hidden="1"/>
    </xf>
    <xf numFmtId="0" fontId="6" fillId="0" borderId="30" xfId="0" applyFont="1" applyBorder="1" applyAlignment="1" applyProtection="1">
      <alignment horizontal="left" vertical="center" wrapText="1"/>
      <protection hidden="1"/>
    </xf>
    <xf numFmtId="0" fontId="6" fillId="0" borderId="25" xfId="0" applyFont="1" applyBorder="1" applyAlignment="1" applyProtection="1">
      <alignment horizontal="left" vertical="center" wrapText="1"/>
      <protection hidden="1"/>
    </xf>
    <xf numFmtId="0" fontId="6" fillId="0" borderId="31" xfId="0" applyFont="1" applyBorder="1" applyAlignment="1" applyProtection="1">
      <alignment horizontal="left" vertical="center" wrapText="1"/>
      <protection hidden="1"/>
    </xf>
    <xf numFmtId="0" fontId="6" fillId="0" borderId="32" xfId="0" applyFont="1" applyBorder="1" applyAlignment="1" applyProtection="1">
      <alignment horizontal="left" vertical="center" wrapText="1"/>
      <protection hidden="1"/>
    </xf>
    <xf numFmtId="0" fontId="6" fillId="2" borderId="33" xfId="0" applyFont="1" applyFill="1" applyBorder="1" applyAlignment="1" applyProtection="1">
      <alignment horizontal="center" vertical="center"/>
      <protection hidden="1"/>
    </xf>
    <xf numFmtId="0" fontId="6" fillId="2" borderId="34" xfId="0" applyFont="1" applyFill="1" applyBorder="1" applyAlignment="1" applyProtection="1">
      <alignment horizontal="center" vertical="center"/>
      <protection hidden="1"/>
    </xf>
    <xf numFmtId="0" fontId="6" fillId="2" borderId="35"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3" fillId="0" borderId="26" xfId="0" applyFont="1" applyBorder="1" applyAlignment="1" applyProtection="1">
      <alignment horizontal="center" vertical="center"/>
      <protection hidden="1"/>
    </xf>
    <xf numFmtId="1" fontId="12" fillId="35" borderId="26" xfId="3" applyNumberFormat="1" applyFont="1" applyFill="1" applyBorder="1" applyAlignment="1" applyProtection="1">
      <alignment horizontal="center" vertical="center"/>
      <protection locked="0"/>
    </xf>
    <xf numFmtId="9" fontId="3" fillId="35" borderId="26" xfId="1" applyFont="1" applyFill="1" applyBorder="1" applyAlignment="1" applyProtection="1">
      <alignment horizontal="center" vertical="center"/>
      <protection locked="0"/>
    </xf>
    <xf numFmtId="43" fontId="3" fillId="0" borderId="26" xfId="3" applyFont="1" applyFill="1" applyBorder="1" applyAlignment="1" applyProtection="1">
      <alignment horizontal="center" vertical="center"/>
      <protection hidden="1"/>
    </xf>
    <xf numFmtId="43" fontId="3" fillId="0" borderId="26" xfId="3" applyFont="1" applyFill="1" applyBorder="1" applyAlignment="1" applyProtection="1">
      <alignment vertical="center"/>
      <protection hidden="1"/>
    </xf>
    <xf numFmtId="0" fontId="3" fillId="35" borderId="1" xfId="0" applyFont="1" applyFill="1" applyBorder="1" applyAlignment="1" applyProtection="1">
      <alignment horizontal="left" vertical="center" wrapText="1"/>
      <protection locked="0"/>
    </xf>
    <xf numFmtId="0" fontId="31"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cellXfs>
  <cellStyles count="60">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cellStyle name="60% - Énfasis2" xfId="29" builtinId="36" customBuiltin="1"/>
    <cellStyle name="60% - Énfasis2 2" xfId="48"/>
    <cellStyle name="60% - Énfasis3" xfId="33" builtinId="40" customBuiltin="1"/>
    <cellStyle name="60% - Énfasis3 2" xfId="49"/>
    <cellStyle name="60% - Énfasis4" xfId="37" builtinId="44" customBuiltin="1"/>
    <cellStyle name="60% - Énfasis4 2" xfId="50"/>
    <cellStyle name="60% - Énfasis5" xfId="41" builtinId="48" customBuiltin="1"/>
    <cellStyle name="60% - Énfasis5 2" xfId="51"/>
    <cellStyle name="60% - Énfasis6" xfId="45" builtinId="52" customBuiltin="1"/>
    <cellStyle name="60% - Énfasis6 2" xfId="52"/>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0] 2 2" xfId="56"/>
    <cellStyle name="Millares [0] 2 3" xfId="53"/>
    <cellStyle name="Millares 2" xfId="3"/>
    <cellStyle name="Millares 2 2" xfId="57"/>
    <cellStyle name="Millares 2 3" xfId="54"/>
    <cellStyle name="Millares 3" xfId="58"/>
    <cellStyle name="Millares 4" xfId="59"/>
    <cellStyle name="Neutral" xfId="12" builtinId="28" customBuiltin="1"/>
    <cellStyle name="Neutral 2" xfId="46"/>
    <cellStyle name="Normal" xfId="0" builtinId="0"/>
    <cellStyle name="Normal 2" xfId="55"/>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7"/>
  <sheetViews>
    <sheetView tabSelected="1" zoomScale="46" zoomScaleNormal="46" zoomScaleSheetLayoutView="70" zoomScalePageLayoutView="55" workbookViewId="0">
      <selection activeCell="G27" sqref="G27"/>
    </sheetView>
  </sheetViews>
  <sheetFormatPr baseColWidth="10" defaultColWidth="11.42578125" defaultRowHeight="15" x14ac:dyDescent="0.25"/>
  <cols>
    <col min="1" max="1" width="9.85546875" style="6" customWidth="1"/>
    <col min="2" max="2" width="49.85546875" style="6" customWidth="1"/>
    <col min="3" max="3" width="16.7109375" style="6" customWidth="1"/>
    <col min="4" max="4" width="16.140625" style="6" customWidth="1"/>
    <col min="5" max="5" width="18.42578125" style="6" customWidth="1"/>
    <col min="6" max="6" width="19.85546875" style="6" customWidth="1"/>
    <col min="7" max="7" width="12.85546875" style="6" customWidth="1"/>
    <col min="8" max="8" width="15" style="6" customWidth="1"/>
    <col min="9" max="9" width="16.5703125" style="6" customWidth="1"/>
    <col min="10" max="10" width="17.42578125" style="6" customWidth="1"/>
    <col min="11" max="11" width="17.85546875" style="8" customWidth="1"/>
    <col min="12" max="12" width="17.5703125" style="8" customWidth="1"/>
    <col min="13" max="13" width="16.7109375" style="8" customWidth="1"/>
    <col min="14" max="14" width="15.28515625" style="8" bestFit="1" customWidth="1"/>
    <col min="15" max="15" width="20.5703125" style="8" customWidth="1"/>
    <col min="16" max="16384" width="11.42578125" style="8"/>
  </cols>
  <sheetData>
    <row r="1" spans="1:15" x14ac:dyDescent="0.25">
      <c r="F1" s="7"/>
    </row>
    <row r="2" spans="1:15" ht="15.75" customHeight="1" x14ac:dyDescent="0.25">
      <c r="A2" s="37"/>
      <c r="B2" s="47" t="s">
        <v>0</v>
      </c>
      <c r="C2" s="47"/>
      <c r="D2" s="47"/>
      <c r="E2" s="47"/>
      <c r="F2" s="47"/>
      <c r="G2" s="47"/>
      <c r="H2" s="47"/>
      <c r="I2" s="47"/>
      <c r="J2" s="47"/>
      <c r="K2" s="47"/>
      <c r="L2" s="47"/>
      <c r="M2" s="47"/>
      <c r="N2" s="36" t="s">
        <v>37</v>
      </c>
      <c r="O2" s="36"/>
    </row>
    <row r="3" spans="1:15" ht="15.75" customHeight="1" x14ac:dyDescent="0.25">
      <c r="A3" s="37"/>
      <c r="B3" s="47" t="s">
        <v>1</v>
      </c>
      <c r="C3" s="47"/>
      <c r="D3" s="47"/>
      <c r="E3" s="47"/>
      <c r="F3" s="47"/>
      <c r="G3" s="47"/>
      <c r="H3" s="47"/>
      <c r="I3" s="47"/>
      <c r="J3" s="47"/>
      <c r="K3" s="47"/>
      <c r="L3" s="47"/>
      <c r="M3" s="47"/>
      <c r="N3" s="36" t="s">
        <v>40</v>
      </c>
      <c r="O3" s="36"/>
    </row>
    <row r="4" spans="1:15" ht="16.5" customHeight="1" x14ac:dyDescent="0.25">
      <c r="A4" s="37"/>
      <c r="B4" s="47" t="s">
        <v>36</v>
      </c>
      <c r="C4" s="47"/>
      <c r="D4" s="47"/>
      <c r="E4" s="47"/>
      <c r="F4" s="47"/>
      <c r="G4" s="47"/>
      <c r="H4" s="47"/>
      <c r="I4" s="47"/>
      <c r="J4" s="47"/>
      <c r="K4" s="47"/>
      <c r="L4" s="47"/>
      <c r="M4" s="47"/>
      <c r="N4" s="36" t="s">
        <v>41</v>
      </c>
      <c r="O4" s="36"/>
    </row>
    <row r="5" spans="1:15" ht="15" customHeight="1" x14ac:dyDescent="0.25">
      <c r="A5" s="37"/>
      <c r="B5" s="47"/>
      <c r="C5" s="47"/>
      <c r="D5" s="47"/>
      <c r="E5" s="47"/>
      <c r="F5" s="47"/>
      <c r="G5" s="47"/>
      <c r="H5" s="47"/>
      <c r="I5" s="47"/>
      <c r="J5" s="47"/>
      <c r="K5" s="47"/>
      <c r="L5" s="47"/>
      <c r="M5" s="47"/>
      <c r="N5" s="36" t="s">
        <v>38</v>
      </c>
      <c r="O5" s="36"/>
    </row>
    <row r="7" spans="1:15" x14ac:dyDescent="0.25">
      <c r="A7" s="9" t="s">
        <v>39</v>
      </c>
    </row>
    <row r="8" spans="1:15" x14ac:dyDescent="0.25">
      <c r="A8" s="9"/>
    </row>
    <row r="9" spans="1:15" x14ac:dyDescent="0.25">
      <c r="A9" s="10" t="s">
        <v>29</v>
      </c>
    </row>
    <row r="10" spans="1:15" ht="25.5" customHeight="1" x14ac:dyDescent="0.25">
      <c r="A10" s="48" t="s">
        <v>28</v>
      </c>
      <c r="B10" s="48"/>
      <c r="C10" s="11"/>
      <c r="E10" s="12" t="s">
        <v>21</v>
      </c>
      <c r="F10" s="50"/>
      <c r="G10" s="51"/>
      <c r="K10" s="13" t="s">
        <v>16</v>
      </c>
      <c r="L10" s="52"/>
      <c r="M10" s="53"/>
      <c r="N10" s="54"/>
    </row>
    <row r="11" spans="1:15" ht="15.75" thickBot="1" x14ac:dyDescent="0.3">
      <c r="A11" s="11"/>
      <c r="B11" s="11"/>
      <c r="C11" s="11"/>
      <c r="E11" s="14"/>
      <c r="F11" s="14"/>
      <c r="G11" s="14"/>
      <c r="K11" s="15"/>
      <c r="L11" s="16"/>
      <c r="M11" s="16"/>
      <c r="N11" s="16"/>
    </row>
    <row r="12" spans="1:15" ht="30.75" customHeight="1" thickBot="1" x14ac:dyDescent="0.3">
      <c r="A12" s="41" t="s">
        <v>26</v>
      </c>
      <c r="B12" s="42"/>
      <c r="C12" s="17"/>
      <c r="D12" s="38" t="s">
        <v>17</v>
      </c>
      <c r="E12" s="39"/>
      <c r="F12" s="39"/>
      <c r="G12" s="40"/>
      <c r="H12" s="5"/>
      <c r="I12" s="23"/>
      <c r="J12" s="23"/>
      <c r="K12" s="15"/>
    </row>
    <row r="13" spans="1:15" ht="15.75" thickBot="1" x14ac:dyDescent="0.3">
      <c r="A13" s="43"/>
      <c r="B13" s="44"/>
      <c r="C13" s="17"/>
      <c r="D13" s="16"/>
      <c r="E13" s="14"/>
      <c r="F13" s="14"/>
      <c r="G13" s="14"/>
      <c r="K13" s="15"/>
    </row>
    <row r="14" spans="1:15" ht="30" customHeight="1" thickBot="1" x14ac:dyDescent="0.3">
      <c r="A14" s="43"/>
      <c r="B14" s="44"/>
      <c r="C14" s="17"/>
      <c r="D14" s="38" t="s">
        <v>18</v>
      </c>
      <c r="E14" s="39"/>
      <c r="F14" s="39"/>
      <c r="G14" s="40"/>
      <c r="H14" s="5"/>
      <c r="I14" s="23"/>
      <c r="J14" s="23"/>
      <c r="K14" s="15"/>
    </row>
    <row r="15" spans="1:15" ht="18.75" customHeight="1" thickBot="1" x14ac:dyDescent="0.3">
      <c r="A15" s="43"/>
      <c r="B15" s="44"/>
      <c r="C15" s="17"/>
      <c r="E15" s="14"/>
      <c r="F15" s="14"/>
      <c r="G15" s="14"/>
      <c r="K15" s="15"/>
    </row>
    <row r="16" spans="1:15" ht="24" customHeight="1" thickBot="1" x14ac:dyDescent="0.3">
      <c r="A16" s="45"/>
      <c r="B16" s="46"/>
      <c r="C16" s="17"/>
      <c r="D16" s="38" t="s">
        <v>22</v>
      </c>
      <c r="E16" s="39"/>
      <c r="F16" s="39"/>
      <c r="G16" s="40"/>
      <c r="H16" s="5"/>
      <c r="I16" s="23"/>
      <c r="J16" s="23"/>
      <c r="K16" s="15"/>
      <c r="L16" s="16"/>
      <c r="M16" s="16"/>
      <c r="N16" s="16"/>
    </row>
    <row r="17" spans="1:15" x14ac:dyDescent="0.25">
      <c r="A17" s="11"/>
      <c r="B17" s="11"/>
      <c r="C17" s="11"/>
      <c r="E17" s="14"/>
      <c r="F17" s="14"/>
      <c r="G17" s="14"/>
      <c r="K17" s="15"/>
      <c r="L17" s="16"/>
      <c r="M17" s="16"/>
      <c r="N17" s="16"/>
    </row>
    <row r="19" spans="1:15" s="20" customFormat="1" ht="103.5" customHeight="1" x14ac:dyDescent="0.25">
      <c r="A19" s="18" t="s">
        <v>27</v>
      </c>
      <c r="B19" s="18" t="s">
        <v>2</v>
      </c>
      <c r="C19" s="18" t="s">
        <v>19</v>
      </c>
      <c r="D19" s="18" t="s">
        <v>3</v>
      </c>
      <c r="E19" s="18" t="s">
        <v>23</v>
      </c>
      <c r="F19" s="19" t="s">
        <v>4</v>
      </c>
      <c r="G19" s="19" t="s">
        <v>25</v>
      </c>
      <c r="H19" s="19" t="s">
        <v>5</v>
      </c>
      <c r="I19" s="19" t="s">
        <v>31</v>
      </c>
      <c r="J19" s="19" t="s">
        <v>34</v>
      </c>
      <c r="K19" s="19" t="s">
        <v>6</v>
      </c>
      <c r="L19" s="19" t="s">
        <v>7</v>
      </c>
      <c r="M19" s="19" t="s">
        <v>8</v>
      </c>
      <c r="N19" s="19" t="s">
        <v>30</v>
      </c>
      <c r="O19" s="19" t="s">
        <v>9</v>
      </c>
    </row>
    <row r="20" spans="1:15" s="20" customFormat="1" ht="82.5" customHeight="1" x14ac:dyDescent="0.25">
      <c r="A20" s="76">
        <v>1</v>
      </c>
      <c r="B20" s="82" t="s">
        <v>45</v>
      </c>
      <c r="C20" s="29"/>
      <c r="D20" s="84">
        <v>1</v>
      </c>
      <c r="E20" s="83" t="s">
        <v>44</v>
      </c>
      <c r="F20" s="77"/>
      <c r="G20" s="78">
        <v>0</v>
      </c>
      <c r="H20" s="79">
        <f t="shared" ref="H20:H49" si="0">+ROUND(F20*G20,0)</f>
        <v>0</v>
      </c>
      <c r="I20" s="78">
        <v>0</v>
      </c>
      <c r="J20" s="79">
        <f>ROUND(F20*I20,0)</f>
        <v>0</v>
      </c>
      <c r="K20" s="79">
        <f t="shared" ref="K20" si="1">ROUND(F20+H20+J20,0)</f>
        <v>0</v>
      </c>
      <c r="L20" s="79">
        <f t="shared" ref="L20" si="2">ROUND(F20*D20,0)</f>
        <v>0</v>
      </c>
      <c r="M20" s="79">
        <f t="shared" ref="M20" si="3">ROUND(L20*G20,0)</f>
        <v>0</v>
      </c>
      <c r="N20" s="79">
        <f>ROUND(L20*I20,0)</f>
        <v>0</v>
      </c>
      <c r="O20" s="80">
        <f t="shared" ref="O20" si="4">ROUND(L20+N20+M20,0)</f>
        <v>0</v>
      </c>
    </row>
    <row r="21" spans="1:15" s="20" customFormat="1" ht="78.75" customHeight="1" x14ac:dyDescent="0.25">
      <c r="A21" s="26">
        <v>2</v>
      </c>
      <c r="B21" s="82" t="s">
        <v>46</v>
      </c>
      <c r="C21" s="81"/>
      <c r="D21" s="84">
        <v>1</v>
      </c>
      <c r="E21" s="83" t="s">
        <v>44</v>
      </c>
      <c r="F21" s="27"/>
      <c r="G21" s="78">
        <v>0</v>
      </c>
      <c r="H21" s="79">
        <f t="shared" si="0"/>
        <v>0</v>
      </c>
      <c r="I21" s="78">
        <v>0</v>
      </c>
      <c r="J21" s="79">
        <f t="shared" ref="J21:J49" si="5">ROUND(F21*I21,0)</f>
        <v>0</v>
      </c>
      <c r="K21" s="79">
        <f t="shared" ref="K21:K49" si="6">ROUND(F21+H21+J21,0)</f>
        <v>0</v>
      </c>
      <c r="L21" s="79">
        <f t="shared" ref="L21:L49" si="7">ROUND(F21*D21,0)</f>
        <v>0</v>
      </c>
      <c r="M21" s="79">
        <f t="shared" ref="M21:M49" si="8">ROUND(L21*G21,0)</f>
        <v>0</v>
      </c>
      <c r="N21" s="79">
        <f t="shared" ref="N21:N49" si="9">ROUND(L21*I21,0)</f>
        <v>0</v>
      </c>
      <c r="O21" s="80">
        <f t="shared" ref="O21:O49" si="10">ROUND(L21+N21+M21,0)</f>
        <v>0</v>
      </c>
    </row>
    <row r="22" spans="1:15" s="20" customFormat="1" ht="97.5" customHeight="1" x14ac:dyDescent="0.25">
      <c r="A22" s="26">
        <v>3</v>
      </c>
      <c r="B22" s="82" t="s">
        <v>47</v>
      </c>
      <c r="C22" s="81"/>
      <c r="D22" s="84">
        <v>1</v>
      </c>
      <c r="E22" s="83" t="s">
        <v>44</v>
      </c>
      <c r="F22" s="27"/>
      <c r="G22" s="78">
        <v>0</v>
      </c>
      <c r="H22" s="79">
        <f t="shared" si="0"/>
        <v>0</v>
      </c>
      <c r="I22" s="78">
        <v>0</v>
      </c>
      <c r="J22" s="79">
        <f t="shared" si="5"/>
        <v>0</v>
      </c>
      <c r="K22" s="79">
        <f t="shared" si="6"/>
        <v>0</v>
      </c>
      <c r="L22" s="79">
        <f t="shared" si="7"/>
        <v>0</v>
      </c>
      <c r="M22" s="79">
        <f t="shared" si="8"/>
        <v>0</v>
      </c>
      <c r="N22" s="79">
        <f t="shared" si="9"/>
        <v>0</v>
      </c>
      <c r="O22" s="80">
        <f t="shared" si="10"/>
        <v>0</v>
      </c>
    </row>
    <row r="23" spans="1:15" s="20" customFormat="1" ht="87.75" customHeight="1" x14ac:dyDescent="0.25">
      <c r="A23" s="76">
        <v>4</v>
      </c>
      <c r="B23" s="82" t="s">
        <v>48</v>
      </c>
      <c r="C23" s="81"/>
      <c r="D23" s="84">
        <v>1</v>
      </c>
      <c r="E23" s="83" t="s">
        <v>44</v>
      </c>
      <c r="F23" s="27"/>
      <c r="G23" s="78">
        <v>0</v>
      </c>
      <c r="H23" s="79">
        <f t="shared" si="0"/>
        <v>0</v>
      </c>
      <c r="I23" s="78">
        <v>0</v>
      </c>
      <c r="J23" s="79">
        <f t="shared" si="5"/>
        <v>0</v>
      </c>
      <c r="K23" s="79">
        <f t="shared" si="6"/>
        <v>0</v>
      </c>
      <c r="L23" s="79">
        <f t="shared" si="7"/>
        <v>0</v>
      </c>
      <c r="M23" s="79">
        <f t="shared" si="8"/>
        <v>0</v>
      </c>
      <c r="N23" s="79">
        <f t="shared" si="9"/>
        <v>0</v>
      </c>
      <c r="O23" s="80">
        <f t="shared" si="10"/>
        <v>0</v>
      </c>
    </row>
    <row r="24" spans="1:15" s="20" customFormat="1" ht="103.5" customHeight="1" x14ac:dyDescent="0.25">
      <c r="A24" s="26">
        <v>5</v>
      </c>
      <c r="B24" s="82" t="s">
        <v>49</v>
      </c>
      <c r="C24" s="81"/>
      <c r="D24" s="84">
        <v>1</v>
      </c>
      <c r="E24" s="83" t="s">
        <v>44</v>
      </c>
      <c r="F24" s="27"/>
      <c r="G24" s="78">
        <v>0</v>
      </c>
      <c r="H24" s="79">
        <f t="shared" si="0"/>
        <v>0</v>
      </c>
      <c r="I24" s="78">
        <v>0</v>
      </c>
      <c r="J24" s="79">
        <f t="shared" si="5"/>
        <v>0</v>
      </c>
      <c r="K24" s="79">
        <f t="shared" si="6"/>
        <v>0</v>
      </c>
      <c r="L24" s="79">
        <f t="shared" si="7"/>
        <v>0</v>
      </c>
      <c r="M24" s="79">
        <f t="shared" si="8"/>
        <v>0</v>
      </c>
      <c r="N24" s="79">
        <f t="shared" si="9"/>
        <v>0</v>
      </c>
      <c r="O24" s="80">
        <f t="shared" si="10"/>
        <v>0</v>
      </c>
    </row>
    <row r="25" spans="1:15" s="20" customFormat="1" ht="104.25" customHeight="1" x14ac:dyDescent="0.25">
      <c r="A25" s="26">
        <v>6</v>
      </c>
      <c r="B25" s="82" t="s">
        <v>50</v>
      </c>
      <c r="C25" s="81"/>
      <c r="D25" s="84">
        <v>1</v>
      </c>
      <c r="E25" s="83" t="s">
        <v>44</v>
      </c>
      <c r="F25" s="27"/>
      <c r="G25" s="78">
        <v>0</v>
      </c>
      <c r="H25" s="79">
        <f t="shared" si="0"/>
        <v>0</v>
      </c>
      <c r="I25" s="78">
        <v>0</v>
      </c>
      <c r="J25" s="79">
        <f t="shared" si="5"/>
        <v>0</v>
      </c>
      <c r="K25" s="79">
        <f t="shared" si="6"/>
        <v>0</v>
      </c>
      <c r="L25" s="79">
        <f t="shared" si="7"/>
        <v>0</v>
      </c>
      <c r="M25" s="79">
        <f t="shared" si="8"/>
        <v>0</v>
      </c>
      <c r="N25" s="79">
        <f t="shared" si="9"/>
        <v>0</v>
      </c>
      <c r="O25" s="80">
        <f t="shared" si="10"/>
        <v>0</v>
      </c>
    </row>
    <row r="26" spans="1:15" s="20" customFormat="1" ht="54" customHeight="1" x14ac:dyDescent="0.25">
      <c r="A26" s="76">
        <v>7</v>
      </c>
      <c r="B26" s="82" t="s">
        <v>51</v>
      </c>
      <c r="C26" s="81"/>
      <c r="D26" s="84">
        <v>1</v>
      </c>
      <c r="E26" s="83" t="s">
        <v>44</v>
      </c>
      <c r="F26" s="27"/>
      <c r="G26" s="78">
        <v>0</v>
      </c>
      <c r="H26" s="79">
        <f t="shared" si="0"/>
        <v>0</v>
      </c>
      <c r="I26" s="78">
        <v>0</v>
      </c>
      <c r="J26" s="79">
        <f t="shared" si="5"/>
        <v>0</v>
      </c>
      <c r="K26" s="79">
        <f t="shared" si="6"/>
        <v>0</v>
      </c>
      <c r="L26" s="79">
        <f t="shared" si="7"/>
        <v>0</v>
      </c>
      <c r="M26" s="79">
        <f t="shared" si="8"/>
        <v>0</v>
      </c>
      <c r="N26" s="79">
        <f t="shared" si="9"/>
        <v>0</v>
      </c>
      <c r="O26" s="80">
        <f t="shared" si="10"/>
        <v>0</v>
      </c>
    </row>
    <row r="27" spans="1:15" s="20" customFormat="1" ht="60" customHeight="1" x14ac:dyDescent="0.25">
      <c r="A27" s="26">
        <v>8</v>
      </c>
      <c r="B27" s="82" t="s">
        <v>52</v>
      </c>
      <c r="C27" s="81"/>
      <c r="D27" s="84">
        <v>1</v>
      </c>
      <c r="E27" s="83" t="s">
        <v>44</v>
      </c>
      <c r="F27" s="27"/>
      <c r="G27" s="78">
        <v>0</v>
      </c>
      <c r="H27" s="79">
        <f t="shared" si="0"/>
        <v>0</v>
      </c>
      <c r="I27" s="78">
        <v>0</v>
      </c>
      <c r="J27" s="79">
        <f t="shared" si="5"/>
        <v>0</v>
      </c>
      <c r="K27" s="79">
        <f t="shared" si="6"/>
        <v>0</v>
      </c>
      <c r="L27" s="79">
        <f t="shared" si="7"/>
        <v>0</v>
      </c>
      <c r="M27" s="79">
        <f t="shared" si="8"/>
        <v>0</v>
      </c>
      <c r="N27" s="79">
        <f t="shared" si="9"/>
        <v>0</v>
      </c>
      <c r="O27" s="80">
        <f t="shared" si="10"/>
        <v>0</v>
      </c>
    </row>
    <row r="28" spans="1:15" s="20" customFormat="1" ht="89.25" customHeight="1" x14ac:dyDescent="0.25">
      <c r="A28" s="26">
        <v>9</v>
      </c>
      <c r="B28" s="82" t="s">
        <v>53</v>
      </c>
      <c r="C28" s="81"/>
      <c r="D28" s="84">
        <v>1</v>
      </c>
      <c r="E28" s="83" t="s">
        <v>44</v>
      </c>
      <c r="F28" s="27"/>
      <c r="G28" s="78">
        <v>0</v>
      </c>
      <c r="H28" s="79">
        <f t="shared" si="0"/>
        <v>0</v>
      </c>
      <c r="I28" s="78">
        <v>0</v>
      </c>
      <c r="J28" s="79">
        <f t="shared" si="5"/>
        <v>0</v>
      </c>
      <c r="K28" s="79">
        <f t="shared" si="6"/>
        <v>0</v>
      </c>
      <c r="L28" s="79">
        <f t="shared" si="7"/>
        <v>0</v>
      </c>
      <c r="M28" s="79">
        <f t="shared" si="8"/>
        <v>0</v>
      </c>
      <c r="N28" s="79">
        <f t="shared" si="9"/>
        <v>0</v>
      </c>
      <c r="O28" s="80">
        <f t="shared" si="10"/>
        <v>0</v>
      </c>
    </row>
    <row r="29" spans="1:15" s="20" customFormat="1" ht="77.25" customHeight="1" x14ac:dyDescent="0.25">
      <c r="A29" s="76">
        <v>10</v>
      </c>
      <c r="B29" s="82" t="s">
        <v>54</v>
      </c>
      <c r="C29" s="81"/>
      <c r="D29" s="84">
        <v>1</v>
      </c>
      <c r="E29" s="83" t="s">
        <v>44</v>
      </c>
      <c r="F29" s="27"/>
      <c r="G29" s="78">
        <v>0</v>
      </c>
      <c r="H29" s="79">
        <f t="shared" si="0"/>
        <v>0</v>
      </c>
      <c r="I29" s="78">
        <v>0</v>
      </c>
      <c r="J29" s="79">
        <f t="shared" si="5"/>
        <v>0</v>
      </c>
      <c r="K29" s="79">
        <f t="shared" si="6"/>
        <v>0</v>
      </c>
      <c r="L29" s="79">
        <f t="shared" si="7"/>
        <v>0</v>
      </c>
      <c r="M29" s="79">
        <f t="shared" si="8"/>
        <v>0</v>
      </c>
      <c r="N29" s="79">
        <f t="shared" si="9"/>
        <v>0</v>
      </c>
      <c r="O29" s="80">
        <f t="shared" si="10"/>
        <v>0</v>
      </c>
    </row>
    <row r="30" spans="1:15" s="20" customFormat="1" ht="77.25" customHeight="1" x14ac:dyDescent="0.25">
      <c r="A30" s="26">
        <v>11</v>
      </c>
      <c r="B30" s="82" t="s">
        <v>55</v>
      </c>
      <c r="C30" s="81"/>
      <c r="D30" s="84">
        <v>1</v>
      </c>
      <c r="E30" s="83" t="s">
        <v>44</v>
      </c>
      <c r="F30" s="27"/>
      <c r="G30" s="78">
        <v>0</v>
      </c>
      <c r="H30" s="79">
        <f t="shared" si="0"/>
        <v>0</v>
      </c>
      <c r="I30" s="78">
        <v>0</v>
      </c>
      <c r="J30" s="79">
        <f t="shared" si="5"/>
        <v>0</v>
      </c>
      <c r="K30" s="79">
        <f t="shared" si="6"/>
        <v>0</v>
      </c>
      <c r="L30" s="79">
        <f t="shared" si="7"/>
        <v>0</v>
      </c>
      <c r="M30" s="79">
        <f t="shared" si="8"/>
        <v>0</v>
      </c>
      <c r="N30" s="79">
        <f t="shared" si="9"/>
        <v>0</v>
      </c>
      <c r="O30" s="80">
        <f t="shared" si="10"/>
        <v>0</v>
      </c>
    </row>
    <row r="31" spans="1:15" s="20" customFormat="1" ht="96" customHeight="1" x14ac:dyDescent="0.25">
      <c r="A31" s="26">
        <v>12</v>
      </c>
      <c r="B31" s="82" t="s">
        <v>56</v>
      </c>
      <c r="C31" s="81"/>
      <c r="D31" s="84">
        <v>1</v>
      </c>
      <c r="E31" s="83" t="s">
        <v>44</v>
      </c>
      <c r="F31" s="27"/>
      <c r="G31" s="78">
        <v>0</v>
      </c>
      <c r="H31" s="79">
        <f t="shared" si="0"/>
        <v>0</v>
      </c>
      <c r="I31" s="78">
        <v>0</v>
      </c>
      <c r="J31" s="79">
        <f t="shared" si="5"/>
        <v>0</v>
      </c>
      <c r="K31" s="79">
        <f t="shared" si="6"/>
        <v>0</v>
      </c>
      <c r="L31" s="79">
        <f t="shared" si="7"/>
        <v>0</v>
      </c>
      <c r="M31" s="79">
        <f t="shared" si="8"/>
        <v>0</v>
      </c>
      <c r="N31" s="79">
        <f t="shared" si="9"/>
        <v>0</v>
      </c>
      <c r="O31" s="80">
        <f t="shared" si="10"/>
        <v>0</v>
      </c>
    </row>
    <row r="32" spans="1:15" s="20" customFormat="1" ht="87.75" customHeight="1" x14ac:dyDescent="0.25">
      <c r="A32" s="76">
        <v>13</v>
      </c>
      <c r="B32" s="82" t="s">
        <v>57</v>
      </c>
      <c r="C32" s="81"/>
      <c r="D32" s="84">
        <v>1</v>
      </c>
      <c r="E32" s="83" t="s">
        <v>44</v>
      </c>
      <c r="F32" s="27"/>
      <c r="G32" s="78">
        <v>0</v>
      </c>
      <c r="H32" s="79">
        <f t="shared" si="0"/>
        <v>0</v>
      </c>
      <c r="I32" s="78">
        <v>0</v>
      </c>
      <c r="J32" s="79">
        <f t="shared" si="5"/>
        <v>0</v>
      </c>
      <c r="K32" s="79">
        <f t="shared" si="6"/>
        <v>0</v>
      </c>
      <c r="L32" s="79">
        <f t="shared" si="7"/>
        <v>0</v>
      </c>
      <c r="M32" s="79">
        <f t="shared" si="8"/>
        <v>0</v>
      </c>
      <c r="N32" s="79">
        <f t="shared" si="9"/>
        <v>0</v>
      </c>
      <c r="O32" s="80">
        <f t="shared" si="10"/>
        <v>0</v>
      </c>
    </row>
    <row r="33" spans="1:15" s="20" customFormat="1" ht="73.5" customHeight="1" x14ac:dyDescent="0.25">
      <c r="A33" s="26">
        <v>14</v>
      </c>
      <c r="B33" s="82" t="s">
        <v>58</v>
      </c>
      <c r="C33" s="81"/>
      <c r="D33" s="84">
        <v>1</v>
      </c>
      <c r="E33" s="83" t="s">
        <v>44</v>
      </c>
      <c r="F33" s="27"/>
      <c r="G33" s="78">
        <v>0</v>
      </c>
      <c r="H33" s="79">
        <f t="shared" si="0"/>
        <v>0</v>
      </c>
      <c r="I33" s="78">
        <v>0</v>
      </c>
      <c r="J33" s="79">
        <f t="shared" si="5"/>
        <v>0</v>
      </c>
      <c r="K33" s="79">
        <f t="shared" si="6"/>
        <v>0</v>
      </c>
      <c r="L33" s="79">
        <f t="shared" si="7"/>
        <v>0</v>
      </c>
      <c r="M33" s="79">
        <f t="shared" si="8"/>
        <v>0</v>
      </c>
      <c r="N33" s="79">
        <f t="shared" si="9"/>
        <v>0</v>
      </c>
      <c r="O33" s="80">
        <f t="shared" si="10"/>
        <v>0</v>
      </c>
    </row>
    <row r="34" spans="1:15" s="20" customFormat="1" ht="102.75" customHeight="1" x14ac:dyDescent="0.25">
      <c r="A34" s="26">
        <v>15</v>
      </c>
      <c r="B34" s="82" t="s">
        <v>59</v>
      </c>
      <c r="C34" s="81"/>
      <c r="D34" s="84">
        <v>1</v>
      </c>
      <c r="E34" s="83" t="s">
        <v>44</v>
      </c>
      <c r="F34" s="27"/>
      <c r="G34" s="78">
        <v>0</v>
      </c>
      <c r="H34" s="79">
        <f t="shared" si="0"/>
        <v>0</v>
      </c>
      <c r="I34" s="78">
        <v>0</v>
      </c>
      <c r="J34" s="79">
        <f t="shared" si="5"/>
        <v>0</v>
      </c>
      <c r="K34" s="79">
        <f t="shared" si="6"/>
        <v>0</v>
      </c>
      <c r="L34" s="79">
        <f t="shared" si="7"/>
        <v>0</v>
      </c>
      <c r="M34" s="79">
        <f t="shared" si="8"/>
        <v>0</v>
      </c>
      <c r="N34" s="79">
        <f t="shared" si="9"/>
        <v>0</v>
      </c>
      <c r="O34" s="80">
        <f t="shared" si="10"/>
        <v>0</v>
      </c>
    </row>
    <row r="35" spans="1:15" s="20" customFormat="1" ht="80.25" customHeight="1" x14ac:dyDescent="0.25">
      <c r="A35" s="76">
        <v>16</v>
      </c>
      <c r="B35" s="82" t="s">
        <v>60</v>
      </c>
      <c r="C35" s="81"/>
      <c r="D35" s="84">
        <v>1</v>
      </c>
      <c r="E35" s="83" t="s">
        <v>44</v>
      </c>
      <c r="F35" s="27"/>
      <c r="G35" s="78">
        <v>0</v>
      </c>
      <c r="H35" s="79">
        <f t="shared" si="0"/>
        <v>0</v>
      </c>
      <c r="I35" s="78">
        <v>0</v>
      </c>
      <c r="J35" s="79">
        <f t="shared" si="5"/>
        <v>0</v>
      </c>
      <c r="K35" s="79">
        <f t="shared" si="6"/>
        <v>0</v>
      </c>
      <c r="L35" s="79">
        <f t="shared" si="7"/>
        <v>0</v>
      </c>
      <c r="M35" s="79">
        <f t="shared" si="8"/>
        <v>0</v>
      </c>
      <c r="N35" s="79">
        <f t="shared" si="9"/>
        <v>0</v>
      </c>
      <c r="O35" s="80">
        <f t="shared" si="10"/>
        <v>0</v>
      </c>
    </row>
    <row r="36" spans="1:15" s="20" customFormat="1" ht="66.75" customHeight="1" x14ac:dyDescent="0.25">
      <c r="A36" s="26">
        <v>17</v>
      </c>
      <c r="B36" s="82" t="s">
        <v>61</v>
      </c>
      <c r="C36" s="81"/>
      <c r="D36" s="84">
        <v>1</v>
      </c>
      <c r="E36" s="83" t="s">
        <v>44</v>
      </c>
      <c r="F36" s="27"/>
      <c r="G36" s="78">
        <v>0</v>
      </c>
      <c r="H36" s="79">
        <f t="shared" si="0"/>
        <v>0</v>
      </c>
      <c r="I36" s="78">
        <v>0</v>
      </c>
      <c r="J36" s="79">
        <f t="shared" si="5"/>
        <v>0</v>
      </c>
      <c r="K36" s="79">
        <f t="shared" si="6"/>
        <v>0</v>
      </c>
      <c r="L36" s="79">
        <f t="shared" si="7"/>
        <v>0</v>
      </c>
      <c r="M36" s="79">
        <f t="shared" si="8"/>
        <v>0</v>
      </c>
      <c r="N36" s="79">
        <f t="shared" si="9"/>
        <v>0</v>
      </c>
      <c r="O36" s="80">
        <f t="shared" si="10"/>
        <v>0</v>
      </c>
    </row>
    <row r="37" spans="1:15" s="20" customFormat="1" ht="84.75" customHeight="1" x14ac:dyDescent="0.25">
      <c r="A37" s="26">
        <v>18</v>
      </c>
      <c r="B37" s="82" t="s">
        <v>62</v>
      </c>
      <c r="C37" s="81"/>
      <c r="D37" s="84">
        <v>1</v>
      </c>
      <c r="E37" s="83" t="s">
        <v>44</v>
      </c>
      <c r="F37" s="27"/>
      <c r="G37" s="78">
        <v>0</v>
      </c>
      <c r="H37" s="79">
        <f t="shared" si="0"/>
        <v>0</v>
      </c>
      <c r="I37" s="78">
        <v>0</v>
      </c>
      <c r="J37" s="79">
        <f t="shared" si="5"/>
        <v>0</v>
      </c>
      <c r="K37" s="79">
        <f t="shared" si="6"/>
        <v>0</v>
      </c>
      <c r="L37" s="79">
        <f t="shared" si="7"/>
        <v>0</v>
      </c>
      <c r="M37" s="79">
        <f t="shared" si="8"/>
        <v>0</v>
      </c>
      <c r="N37" s="79">
        <f t="shared" si="9"/>
        <v>0</v>
      </c>
      <c r="O37" s="80">
        <f t="shared" si="10"/>
        <v>0</v>
      </c>
    </row>
    <row r="38" spans="1:15" s="20" customFormat="1" ht="75" customHeight="1" x14ac:dyDescent="0.25">
      <c r="A38" s="76">
        <v>19</v>
      </c>
      <c r="B38" s="82" t="s">
        <v>63</v>
      </c>
      <c r="C38" s="81"/>
      <c r="D38" s="84">
        <v>1</v>
      </c>
      <c r="E38" s="83" t="s">
        <v>44</v>
      </c>
      <c r="F38" s="27"/>
      <c r="G38" s="78">
        <v>0</v>
      </c>
      <c r="H38" s="79">
        <f t="shared" si="0"/>
        <v>0</v>
      </c>
      <c r="I38" s="78">
        <v>0</v>
      </c>
      <c r="J38" s="79">
        <f t="shared" si="5"/>
        <v>0</v>
      </c>
      <c r="K38" s="79">
        <f t="shared" si="6"/>
        <v>0</v>
      </c>
      <c r="L38" s="79">
        <f t="shared" si="7"/>
        <v>0</v>
      </c>
      <c r="M38" s="79">
        <f t="shared" si="8"/>
        <v>0</v>
      </c>
      <c r="N38" s="79">
        <f t="shared" si="9"/>
        <v>0</v>
      </c>
      <c r="O38" s="80">
        <f t="shared" si="10"/>
        <v>0</v>
      </c>
    </row>
    <row r="39" spans="1:15" s="20" customFormat="1" ht="87.75" customHeight="1" x14ac:dyDescent="0.25">
      <c r="A39" s="26">
        <v>20</v>
      </c>
      <c r="B39" s="82" t="s">
        <v>64</v>
      </c>
      <c r="C39" s="81"/>
      <c r="D39" s="84">
        <v>1</v>
      </c>
      <c r="E39" s="83" t="s">
        <v>44</v>
      </c>
      <c r="F39" s="27"/>
      <c r="G39" s="78">
        <v>0</v>
      </c>
      <c r="H39" s="79">
        <f t="shared" si="0"/>
        <v>0</v>
      </c>
      <c r="I39" s="78">
        <v>0</v>
      </c>
      <c r="J39" s="79">
        <f t="shared" si="5"/>
        <v>0</v>
      </c>
      <c r="K39" s="79">
        <f t="shared" si="6"/>
        <v>0</v>
      </c>
      <c r="L39" s="79">
        <f t="shared" si="7"/>
        <v>0</v>
      </c>
      <c r="M39" s="79">
        <f t="shared" si="8"/>
        <v>0</v>
      </c>
      <c r="N39" s="79">
        <f t="shared" si="9"/>
        <v>0</v>
      </c>
      <c r="O39" s="80">
        <f t="shared" si="10"/>
        <v>0</v>
      </c>
    </row>
    <row r="40" spans="1:15" s="20" customFormat="1" ht="66" customHeight="1" x14ac:dyDescent="0.25">
      <c r="A40" s="26">
        <v>21</v>
      </c>
      <c r="B40" s="82" t="s">
        <v>65</v>
      </c>
      <c r="C40" s="81"/>
      <c r="D40" s="84">
        <v>1</v>
      </c>
      <c r="E40" s="83" t="s">
        <v>44</v>
      </c>
      <c r="F40" s="27"/>
      <c r="G40" s="78">
        <v>0</v>
      </c>
      <c r="H40" s="79">
        <f t="shared" si="0"/>
        <v>0</v>
      </c>
      <c r="I40" s="78">
        <v>0</v>
      </c>
      <c r="J40" s="79">
        <f t="shared" si="5"/>
        <v>0</v>
      </c>
      <c r="K40" s="79">
        <f t="shared" si="6"/>
        <v>0</v>
      </c>
      <c r="L40" s="79">
        <f t="shared" si="7"/>
        <v>0</v>
      </c>
      <c r="M40" s="79">
        <f t="shared" si="8"/>
        <v>0</v>
      </c>
      <c r="N40" s="79">
        <f t="shared" si="9"/>
        <v>0</v>
      </c>
      <c r="O40" s="80">
        <f t="shared" si="10"/>
        <v>0</v>
      </c>
    </row>
    <row r="41" spans="1:15" s="20" customFormat="1" ht="67.5" customHeight="1" x14ac:dyDescent="0.25">
      <c r="A41" s="76">
        <v>22</v>
      </c>
      <c r="B41" s="82" t="s">
        <v>66</v>
      </c>
      <c r="C41" s="81"/>
      <c r="D41" s="84">
        <v>1</v>
      </c>
      <c r="E41" s="83" t="s">
        <v>44</v>
      </c>
      <c r="F41" s="27"/>
      <c r="G41" s="78">
        <v>0</v>
      </c>
      <c r="H41" s="79">
        <f t="shared" si="0"/>
        <v>0</v>
      </c>
      <c r="I41" s="78">
        <v>0</v>
      </c>
      <c r="J41" s="79">
        <f t="shared" si="5"/>
        <v>0</v>
      </c>
      <c r="K41" s="79">
        <f t="shared" si="6"/>
        <v>0</v>
      </c>
      <c r="L41" s="79">
        <f t="shared" si="7"/>
        <v>0</v>
      </c>
      <c r="M41" s="79">
        <f t="shared" si="8"/>
        <v>0</v>
      </c>
      <c r="N41" s="79">
        <f t="shared" si="9"/>
        <v>0</v>
      </c>
      <c r="O41" s="80">
        <f t="shared" si="10"/>
        <v>0</v>
      </c>
    </row>
    <row r="42" spans="1:15" s="20" customFormat="1" ht="79.5" customHeight="1" x14ac:dyDescent="0.25">
      <c r="A42" s="26">
        <v>23</v>
      </c>
      <c r="B42" s="82" t="s">
        <v>67</v>
      </c>
      <c r="C42" s="81"/>
      <c r="D42" s="84">
        <v>1</v>
      </c>
      <c r="E42" s="83" t="s">
        <v>44</v>
      </c>
      <c r="F42" s="27"/>
      <c r="G42" s="78">
        <v>0</v>
      </c>
      <c r="H42" s="79">
        <f t="shared" si="0"/>
        <v>0</v>
      </c>
      <c r="I42" s="78">
        <v>0</v>
      </c>
      <c r="J42" s="79">
        <f t="shared" si="5"/>
        <v>0</v>
      </c>
      <c r="K42" s="79">
        <f t="shared" si="6"/>
        <v>0</v>
      </c>
      <c r="L42" s="79">
        <f t="shared" si="7"/>
        <v>0</v>
      </c>
      <c r="M42" s="79">
        <f t="shared" si="8"/>
        <v>0</v>
      </c>
      <c r="N42" s="79">
        <f t="shared" si="9"/>
        <v>0</v>
      </c>
      <c r="O42" s="80">
        <f t="shared" si="10"/>
        <v>0</v>
      </c>
    </row>
    <row r="43" spans="1:15" s="20" customFormat="1" ht="76.5" customHeight="1" x14ac:dyDescent="0.25">
      <c r="A43" s="26">
        <v>24</v>
      </c>
      <c r="B43" s="82" t="s">
        <v>68</v>
      </c>
      <c r="C43" s="81"/>
      <c r="D43" s="84">
        <v>1</v>
      </c>
      <c r="E43" s="83" t="s">
        <v>44</v>
      </c>
      <c r="F43" s="27"/>
      <c r="G43" s="78">
        <v>0</v>
      </c>
      <c r="H43" s="79">
        <f t="shared" si="0"/>
        <v>0</v>
      </c>
      <c r="I43" s="78">
        <v>0</v>
      </c>
      <c r="J43" s="79">
        <f t="shared" si="5"/>
        <v>0</v>
      </c>
      <c r="K43" s="79">
        <f t="shared" si="6"/>
        <v>0</v>
      </c>
      <c r="L43" s="79">
        <f t="shared" si="7"/>
        <v>0</v>
      </c>
      <c r="M43" s="79">
        <f t="shared" si="8"/>
        <v>0</v>
      </c>
      <c r="N43" s="79">
        <f t="shared" si="9"/>
        <v>0</v>
      </c>
      <c r="O43" s="80">
        <f t="shared" si="10"/>
        <v>0</v>
      </c>
    </row>
    <row r="44" spans="1:15" s="20" customFormat="1" ht="76.5" customHeight="1" x14ac:dyDescent="0.25">
      <c r="A44" s="76">
        <v>25</v>
      </c>
      <c r="B44" s="82" t="s">
        <v>69</v>
      </c>
      <c r="C44" s="81"/>
      <c r="D44" s="84">
        <v>1</v>
      </c>
      <c r="E44" s="83" t="s">
        <v>44</v>
      </c>
      <c r="F44" s="27"/>
      <c r="G44" s="78">
        <v>0</v>
      </c>
      <c r="H44" s="79">
        <f t="shared" si="0"/>
        <v>0</v>
      </c>
      <c r="I44" s="78">
        <v>0</v>
      </c>
      <c r="J44" s="79">
        <f t="shared" si="5"/>
        <v>0</v>
      </c>
      <c r="K44" s="79">
        <f t="shared" si="6"/>
        <v>0</v>
      </c>
      <c r="L44" s="79">
        <f t="shared" si="7"/>
        <v>0</v>
      </c>
      <c r="M44" s="79">
        <f t="shared" si="8"/>
        <v>0</v>
      </c>
      <c r="N44" s="79">
        <f t="shared" si="9"/>
        <v>0</v>
      </c>
      <c r="O44" s="80">
        <f t="shared" si="10"/>
        <v>0</v>
      </c>
    </row>
    <row r="45" spans="1:15" s="20" customFormat="1" ht="77.25" customHeight="1" x14ac:dyDescent="0.25">
      <c r="A45" s="26">
        <v>26</v>
      </c>
      <c r="B45" s="82" t="s">
        <v>70</v>
      </c>
      <c r="C45" s="81"/>
      <c r="D45" s="84">
        <v>1</v>
      </c>
      <c r="E45" s="83" t="s">
        <v>44</v>
      </c>
      <c r="F45" s="27"/>
      <c r="G45" s="78">
        <v>0</v>
      </c>
      <c r="H45" s="79">
        <f t="shared" si="0"/>
        <v>0</v>
      </c>
      <c r="I45" s="78">
        <v>0</v>
      </c>
      <c r="J45" s="79">
        <f t="shared" si="5"/>
        <v>0</v>
      </c>
      <c r="K45" s="79">
        <f t="shared" si="6"/>
        <v>0</v>
      </c>
      <c r="L45" s="79">
        <f t="shared" si="7"/>
        <v>0</v>
      </c>
      <c r="M45" s="79">
        <f t="shared" si="8"/>
        <v>0</v>
      </c>
      <c r="N45" s="79">
        <f t="shared" si="9"/>
        <v>0</v>
      </c>
      <c r="O45" s="80">
        <f t="shared" si="10"/>
        <v>0</v>
      </c>
    </row>
    <row r="46" spans="1:15" s="20" customFormat="1" ht="76.5" customHeight="1" x14ac:dyDescent="0.25">
      <c r="A46" s="26">
        <v>27</v>
      </c>
      <c r="B46" s="82" t="s">
        <v>71</v>
      </c>
      <c r="C46" s="81"/>
      <c r="D46" s="84">
        <v>1</v>
      </c>
      <c r="E46" s="83" t="s">
        <v>44</v>
      </c>
      <c r="F46" s="27"/>
      <c r="G46" s="78">
        <v>0</v>
      </c>
      <c r="H46" s="79">
        <f t="shared" si="0"/>
        <v>0</v>
      </c>
      <c r="I46" s="78">
        <v>0</v>
      </c>
      <c r="J46" s="79">
        <f t="shared" si="5"/>
        <v>0</v>
      </c>
      <c r="K46" s="79">
        <f t="shared" si="6"/>
        <v>0</v>
      </c>
      <c r="L46" s="79">
        <f t="shared" si="7"/>
        <v>0</v>
      </c>
      <c r="M46" s="79">
        <f t="shared" si="8"/>
        <v>0</v>
      </c>
      <c r="N46" s="79">
        <f t="shared" si="9"/>
        <v>0</v>
      </c>
      <c r="O46" s="80">
        <f t="shared" si="10"/>
        <v>0</v>
      </c>
    </row>
    <row r="47" spans="1:15" s="20" customFormat="1" ht="84" customHeight="1" x14ac:dyDescent="0.25">
      <c r="A47" s="76">
        <v>28</v>
      </c>
      <c r="B47" s="82" t="s">
        <v>72</v>
      </c>
      <c r="C47" s="81"/>
      <c r="D47" s="84">
        <v>1</v>
      </c>
      <c r="E47" s="83" t="s">
        <v>44</v>
      </c>
      <c r="F47" s="27"/>
      <c r="G47" s="78">
        <v>0</v>
      </c>
      <c r="H47" s="79">
        <f t="shared" si="0"/>
        <v>0</v>
      </c>
      <c r="I47" s="78">
        <v>0</v>
      </c>
      <c r="J47" s="79">
        <f t="shared" si="5"/>
        <v>0</v>
      </c>
      <c r="K47" s="79">
        <f t="shared" si="6"/>
        <v>0</v>
      </c>
      <c r="L47" s="79">
        <f t="shared" si="7"/>
        <v>0</v>
      </c>
      <c r="M47" s="79">
        <f t="shared" si="8"/>
        <v>0</v>
      </c>
      <c r="N47" s="79">
        <f t="shared" si="9"/>
        <v>0</v>
      </c>
      <c r="O47" s="80">
        <f t="shared" si="10"/>
        <v>0</v>
      </c>
    </row>
    <row r="48" spans="1:15" s="20" customFormat="1" ht="80.25" customHeight="1" x14ac:dyDescent="0.25">
      <c r="A48" s="26">
        <v>29</v>
      </c>
      <c r="B48" s="82" t="s">
        <v>73</v>
      </c>
      <c r="C48" s="81"/>
      <c r="D48" s="84">
        <v>1</v>
      </c>
      <c r="E48" s="83" t="s">
        <v>44</v>
      </c>
      <c r="F48" s="27"/>
      <c r="G48" s="78">
        <v>0</v>
      </c>
      <c r="H48" s="79">
        <f t="shared" si="0"/>
        <v>0</v>
      </c>
      <c r="I48" s="78">
        <v>0</v>
      </c>
      <c r="J48" s="79">
        <f t="shared" si="5"/>
        <v>0</v>
      </c>
      <c r="K48" s="79">
        <f t="shared" si="6"/>
        <v>0</v>
      </c>
      <c r="L48" s="79">
        <f t="shared" si="7"/>
        <v>0</v>
      </c>
      <c r="M48" s="79">
        <f t="shared" si="8"/>
        <v>0</v>
      </c>
      <c r="N48" s="79">
        <f t="shared" si="9"/>
        <v>0</v>
      </c>
      <c r="O48" s="80">
        <f t="shared" si="10"/>
        <v>0</v>
      </c>
    </row>
    <row r="49" spans="1:15" s="20" customFormat="1" ht="64.5" customHeight="1" x14ac:dyDescent="0.25">
      <c r="A49" s="26">
        <v>30</v>
      </c>
      <c r="B49" s="82" t="s">
        <v>74</v>
      </c>
      <c r="C49" s="81"/>
      <c r="D49" s="84">
        <v>1</v>
      </c>
      <c r="E49" s="83" t="s">
        <v>75</v>
      </c>
      <c r="F49" s="27"/>
      <c r="G49" s="78">
        <v>0</v>
      </c>
      <c r="H49" s="79">
        <f t="shared" si="0"/>
        <v>0</v>
      </c>
      <c r="I49" s="78">
        <v>0</v>
      </c>
      <c r="J49" s="79">
        <f t="shared" si="5"/>
        <v>0</v>
      </c>
      <c r="K49" s="79">
        <f t="shared" si="6"/>
        <v>0</v>
      </c>
      <c r="L49" s="79">
        <f t="shared" si="7"/>
        <v>0</v>
      </c>
      <c r="M49" s="79">
        <f t="shared" si="8"/>
        <v>0</v>
      </c>
      <c r="N49" s="79">
        <f t="shared" si="9"/>
        <v>0</v>
      </c>
      <c r="O49" s="80">
        <f t="shared" si="10"/>
        <v>0</v>
      </c>
    </row>
    <row r="50" spans="1:15" s="20" customFormat="1" ht="42" customHeight="1" x14ac:dyDescent="0.2">
      <c r="A50" s="28"/>
      <c r="B50" s="73"/>
      <c r="C50" s="74"/>
      <c r="D50" s="74"/>
      <c r="E50" s="74"/>
      <c r="F50" s="74"/>
      <c r="G50" s="74"/>
      <c r="H50" s="74"/>
      <c r="I50" s="74"/>
      <c r="J50" s="74"/>
      <c r="K50" s="74"/>
      <c r="L50" s="75"/>
      <c r="M50" s="57" t="s">
        <v>35</v>
      </c>
      <c r="N50" s="57"/>
      <c r="O50" s="25">
        <f>SUMIF(G:G,0%,L:L)</f>
        <v>0</v>
      </c>
    </row>
    <row r="51" spans="1:15" s="20" customFormat="1" ht="39" customHeight="1" thickBot="1" x14ac:dyDescent="0.25">
      <c r="A51" s="70" t="s">
        <v>24</v>
      </c>
      <c r="B51" s="71"/>
      <c r="C51" s="71"/>
      <c r="D51" s="71"/>
      <c r="E51" s="71"/>
      <c r="F51" s="71"/>
      <c r="G51" s="71"/>
      <c r="H51" s="71"/>
      <c r="I51" s="71"/>
      <c r="J51" s="71"/>
      <c r="K51" s="71"/>
      <c r="L51" s="72"/>
      <c r="M51" s="58" t="s">
        <v>10</v>
      </c>
      <c r="N51" s="58"/>
      <c r="O51" s="2">
        <f>SUMIF(G:G,5%,L:L)</f>
        <v>0</v>
      </c>
    </row>
    <row r="52" spans="1:15" s="20" customFormat="1" ht="37.5" customHeight="1" x14ac:dyDescent="0.2">
      <c r="A52" s="61" t="s">
        <v>42</v>
      </c>
      <c r="B52" s="62"/>
      <c r="C52" s="62"/>
      <c r="D52" s="62"/>
      <c r="E52" s="62"/>
      <c r="F52" s="62"/>
      <c r="G52" s="62"/>
      <c r="H52" s="62"/>
      <c r="I52" s="62"/>
      <c r="J52" s="62"/>
      <c r="K52" s="62"/>
      <c r="L52" s="63"/>
      <c r="M52" s="58" t="s">
        <v>11</v>
      </c>
      <c r="N52" s="58"/>
      <c r="O52" s="2">
        <f>SUMIF(G:G,19%,L:L)</f>
        <v>0</v>
      </c>
    </row>
    <row r="53" spans="1:15" s="20" customFormat="1" ht="37.5" customHeight="1" x14ac:dyDescent="0.2">
      <c r="A53" s="64"/>
      <c r="B53" s="65"/>
      <c r="C53" s="65"/>
      <c r="D53" s="65"/>
      <c r="E53" s="65"/>
      <c r="F53" s="65"/>
      <c r="G53" s="65"/>
      <c r="H53" s="65"/>
      <c r="I53" s="65"/>
      <c r="J53" s="65"/>
      <c r="K53" s="65"/>
      <c r="L53" s="66"/>
      <c r="M53" s="30" t="s">
        <v>7</v>
      </c>
      <c r="N53" s="31"/>
      <c r="O53" s="3">
        <f>SUM(O50:O52)</f>
        <v>0</v>
      </c>
    </row>
    <row r="54" spans="1:15" s="20" customFormat="1" ht="27.75" customHeight="1" x14ac:dyDescent="0.2">
      <c r="A54" s="64"/>
      <c r="B54" s="65"/>
      <c r="C54" s="65"/>
      <c r="D54" s="65"/>
      <c r="E54" s="65"/>
      <c r="F54" s="65"/>
      <c r="G54" s="65"/>
      <c r="H54" s="65"/>
      <c r="I54" s="65"/>
      <c r="J54" s="65"/>
      <c r="K54" s="65"/>
      <c r="L54" s="66"/>
      <c r="M54" s="59" t="s">
        <v>12</v>
      </c>
      <c r="N54" s="60"/>
      <c r="O54" s="4">
        <f>ROUND(O51*5%,0)</f>
        <v>0</v>
      </c>
    </row>
    <row r="55" spans="1:15" s="20" customFormat="1" ht="30" customHeight="1" x14ac:dyDescent="0.2">
      <c r="A55" s="64"/>
      <c r="B55" s="65"/>
      <c r="C55" s="65"/>
      <c r="D55" s="65"/>
      <c r="E55" s="65"/>
      <c r="F55" s="65"/>
      <c r="G55" s="65"/>
      <c r="H55" s="65"/>
      <c r="I55" s="65"/>
      <c r="J55" s="65"/>
      <c r="K55" s="65"/>
      <c r="L55" s="66"/>
      <c r="M55" s="59" t="s">
        <v>13</v>
      </c>
      <c r="N55" s="60"/>
      <c r="O55" s="2">
        <f>ROUND(O52*19%,0)</f>
        <v>0</v>
      </c>
    </row>
    <row r="56" spans="1:15" s="20" customFormat="1" ht="30" customHeight="1" x14ac:dyDescent="0.2">
      <c r="A56" s="64"/>
      <c r="B56" s="65"/>
      <c r="C56" s="65"/>
      <c r="D56" s="65"/>
      <c r="E56" s="65"/>
      <c r="F56" s="65"/>
      <c r="G56" s="65"/>
      <c r="H56" s="65"/>
      <c r="I56" s="65"/>
      <c r="J56" s="65"/>
      <c r="K56" s="65"/>
      <c r="L56" s="66"/>
      <c r="M56" s="30" t="s">
        <v>14</v>
      </c>
      <c r="N56" s="31"/>
      <c r="O56" s="3">
        <f>SUM(O54:O55)</f>
        <v>0</v>
      </c>
    </row>
    <row r="57" spans="1:15" s="20" customFormat="1" ht="30" customHeight="1" x14ac:dyDescent="0.2">
      <c r="A57" s="64"/>
      <c r="B57" s="65"/>
      <c r="C57" s="65"/>
      <c r="D57" s="65"/>
      <c r="E57" s="65"/>
      <c r="F57" s="65"/>
      <c r="G57" s="65"/>
      <c r="H57" s="65"/>
      <c r="I57" s="65"/>
      <c r="J57" s="65"/>
      <c r="K57" s="65"/>
      <c r="L57" s="66"/>
      <c r="M57" s="34" t="s">
        <v>33</v>
      </c>
      <c r="N57" s="35"/>
      <c r="O57" s="2">
        <f>SUMIF(I:I,8%,N:N)</f>
        <v>0</v>
      </c>
    </row>
    <row r="58" spans="1:15" s="20" customFormat="1" ht="37.5" customHeight="1" x14ac:dyDescent="0.2">
      <c r="A58" s="64"/>
      <c r="B58" s="65"/>
      <c r="C58" s="65"/>
      <c r="D58" s="65"/>
      <c r="E58" s="65"/>
      <c r="F58" s="65"/>
      <c r="G58" s="65"/>
      <c r="H58" s="65"/>
      <c r="I58" s="65"/>
      <c r="J58" s="65"/>
      <c r="K58" s="65"/>
      <c r="L58" s="66"/>
      <c r="M58" s="32" t="s">
        <v>32</v>
      </c>
      <c r="N58" s="33"/>
      <c r="O58" s="3">
        <f>SUM(O57)</f>
        <v>0</v>
      </c>
    </row>
    <row r="59" spans="1:15" s="20" customFormat="1" ht="59.25" customHeight="1" x14ac:dyDescent="0.2">
      <c r="A59" s="67"/>
      <c r="B59" s="68"/>
      <c r="C59" s="68"/>
      <c r="D59" s="68"/>
      <c r="E59" s="68"/>
      <c r="F59" s="68"/>
      <c r="G59" s="68"/>
      <c r="H59" s="68"/>
      <c r="I59" s="68"/>
      <c r="J59" s="68"/>
      <c r="K59" s="68"/>
      <c r="L59" s="69"/>
      <c r="M59" s="32" t="s">
        <v>15</v>
      </c>
      <c r="N59" s="33"/>
      <c r="O59" s="3">
        <f>+O53+O56+O58</f>
        <v>0</v>
      </c>
    </row>
    <row r="62" spans="1:15" x14ac:dyDescent="0.25">
      <c r="B62" s="24"/>
      <c r="C62" s="24"/>
    </row>
    <row r="63" spans="1:15" x14ac:dyDescent="0.25">
      <c r="B63" s="55"/>
      <c r="C63" s="55"/>
    </row>
    <row r="64" spans="1:15" ht="15.75" thickBot="1" x14ac:dyDescent="0.3">
      <c r="B64" s="56"/>
      <c r="C64" s="56"/>
    </row>
    <row r="65" spans="1:3" x14ac:dyDescent="0.25">
      <c r="B65" s="49" t="s">
        <v>20</v>
      </c>
      <c r="C65" s="49"/>
    </row>
    <row r="67" spans="1:3" x14ac:dyDescent="0.25">
      <c r="A67" s="21" t="s">
        <v>43</v>
      </c>
    </row>
  </sheetData>
  <sheetProtection algorithmName="SHA-512" hashValue="ZvZMLMqH4AxuRDch15ImlugGkKn83rFDvyxt8yk1pmz6FPd/Tr2gZre+u5QSejLpHKSHOkRXsGTFjmRwZfhYJA==" saltValue="6Fy/dKwWnbX7XxDRml9oXg==" spinCount="100000" sheet="1" selectLockedCells="1"/>
  <mergeCells count="30">
    <mergeCell ref="A52:L59"/>
    <mergeCell ref="A51:L51"/>
    <mergeCell ref="A10:B10"/>
    <mergeCell ref="B65:C65"/>
    <mergeCell ref="D14:G14"/>
    <mergeCell ref="D16:G16"/>
    <mergeCell ref="F10:G10"/>
    <mergeCell ref="L10:N10"/>
    <mergeCell ref="B63:C64"/>
    <mergeCell ref="B50:L50"/>
    <mergeCell ref="M50:N50"/>
    <mergeCell ref="M51:N51"/>
    <mergeCell ref="M52:N52"/>
    <mergeCell ref="M53:N53"/>
    <mergeCell ref="M54:N54"/>
    <mergeCell ref="M55:N55"/>
    <mergeCell ref="A2:A5"/>
    <mergeCell ref="D12:G12"/>
    <mergeCell ref="A12:B16"/>
    <mergeCell ref="B2:M2"/>
    <mergeCell ref="B3:M3"/>
    <mergeCell ref="B4:M5"/>
    <mergeCell ref="M56:N56"/>
    <mergeCell ref="M59:N59"/>
    <mergeCell ref="M57:N57"/>
    <mergeCell ref="M58:N58"/>
    <mergeCell ref="N2:O2"/>
    <mergeCell ref="N3:O3"/>
    <mergeCell ref="N4:O4"/>
    <mergeCell ref="N5:O5"/>
  </mergeCells>
  <dataValidations count="1">
    <dataValidation type="whole" allowBlank="1" showInputMessage="1" showErrorMessage="1" sqref="F20:F49">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G20:G49</xm:sqref>
        </x14:dataValidation>
        <x14:dataValidation type="list" allowBlank="1" showInputMessage="1" showErrorMessage="1">
          <x14:formula1>
            <xm:f>Hoja2!$F$7:$F$8</xm:f>
          </x14:formula1>
          <xm:sqref>I20:I49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dcmitype/"/>
    <ds:schemaRef ds:uri="632c1e4e-69c6-4d1f-81a1-009441d464e5"/>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39f7a895-868e-4739-ab10-589c64175f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JANITH FERNANDA LOZANO CIFUENTES</cp:lastModifiedBy>
  <cp:lastPrinted>2022-01-27T18:55:46Z</cp:lastPrinted>
  <dcterms:created xsi:type="dcterms:W3CDTF">2017-04-28T13:22:52Z</dcterms:created>
  <dcterms:modified xsi:type="dcterms:W3CDTF">2023-08-02T20:32:39Z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