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ngelicagomez\OneDrive - UNIVERSIDAD DE CUNDINAMARCA\ANGELICA TRABAJO EN CASA\4. GESTION CONTRACTUAL 2023\13. F-CD-218 ELECTRONICA MAESTRIA\DOCUMENTOS A PUBLICAR\"/>
    </mc:Choice>
  </mc:AlternateContent>
  <bookViews>
    <workbookView xWindow="-120" yWindow="-120" windowWidth="21840" windowHeight="131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<sst xmlns="http://schemas.openxmlformats.org/spreadsheetml/2006/main" count="47" uniqueCount="46">
  <si>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</si>
  <si>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</si>
  <si>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</si>
  <si>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</si>
  <si>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</si>
  <si>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</si>
  <si>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</si>
  <si>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</si>
  <si>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</si>
  <si>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</si>
  <si>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</si>
  <si>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</si>
  <si>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</si>
  <si>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</si>
  <si>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</si>
  <si>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</si>
  <si>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</si>
  <si>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</si>
  <si>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</si>
  <si>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</si>
  <si>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</si>
  <si>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</si>
  <si>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</si>
  <si>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</si>
  <si>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</si>
  <si>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</si>
  <si>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</si>
  <si>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</si>
  <si>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</si>
  <si>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</si>
  <si>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</si>
  <si>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</si>
  <si>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</si>
  <si>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</si>
  <si>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</si>
  <si>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</si>
  <si>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</si>
  <si>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</si>
  <si>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</si>
  <si>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</si>
  <si>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</si>
  <si>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</si>
  <si>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</si>
  <si>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</si>
  <si>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</si>
  <si>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Servicio plataforma electrónica multidisciplinar para los programas de pregrado, posgrado y maestría que oferta la Universidad de Cundinamarca en su Sede, Seccionales y Extensiones. 
Más de 4.000 obras de referencia Más de 100 mil prominentes investigadores alrededor del mundo 11 áreas temáticas 597.000.000 artículos 100 videos de conferencias en 11 temáticas 1.700 casos de estudio multidisciplinares, basados en situaciones reales y siguiendo la metodología 11.000 fuentes de periódicos internacionales (Diarios más importantes de cada país) Periódicos locales y nacionales 24.000 libros de organismos internacionales Índices Enlace rápido a la página de inicio de índices Texto completo en XML, PDF, HTML Representación gráfica del número de citas de la investigación Generador de citas automático que actualize continuamente dónde se está utilizando la investigación. Sin DRM: copiar, pegar y Impresión directamente desde la plataforma Usuarios simultáneos ilimitados Buscador avanzado Herramientas de citas especializadas Sin embargo, de contenido Acceso compatible con sistemas móviles Documentos de trabajo Micrositios de Países Estadísticas de organismos internacionales Tablas interactivas exportables a excell Cuentas personalizadas para los usuarios dentro de cada recurso. Creación de libros personalizados para presentaciones Herramientas Bibliotecarias para las diferentes sedes de la Universidad de Cundinamarca (Impresas y electrónicas) Funciones para investigadores Representación gráfica del número de citas de la investigación Generador de citas automático que actualiza continuamente dónde se está utilizando la investigación. Información del DOI que conecta a los investigadores con la investigación citada en el artículo La totalidad del Archivo de Autoridades de Materia en Formato MARC con las ventajas de una herramienta digital Navegación interactiva Búsqueda especializad Por etiqueta General Área de Búsqueda Recursos y ayudas adicionales Interfaz dinámica ARCHIVO DE AUTORIDADES DE MATERIA Listado de SUBDIVISIONES Soporte. Todos los contenidos solicitados deben aplicar a los programas que oferta la Universidad de Cundinamarca información que se validara mediante el DEMO solicitado Programas Pregrado Administración de empresas Contaduría pública Gestión turística y hotelera Ingeniería agronómica Ingeniería ambiental Zootecnia Cartografía licenciatura en ciencias sociales Ingeniería electrónica Ingeniería industrial Ingeniería de sistemas Desarrollo de software Enfermería Música Postgrado Esp. en Procesos Pedagógicos del Entrenamiento Deportivo Esp. en Educación Ambiental y Desarrollo de la Comunidad Esp. en Gerencia para el Desarrollo Organizacional Esp. Negocios y Comercio Electrónico Esp. Gestión de Sistemas de Información Gerencial Maestría Maestría en Educación Maestría en Ciencias Ambientales Direccionamiento IP configurable con EZproxy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</si>
</sst>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0" borderId="28" xfId="0" applyFont="1" applyBorder="1" applyAlignment="1">
      <alignment horizontal="center" vertical="center" wrapText="1"/>
    </xf>
    <xf numFmtId="0" fontId="1" fillId="0" borderId="1" xfId="0" applyFont="1" applyBorder="1" applyAlignment="1" applyProtection="1">
      <alignment horizontal="center" vertical="center" wrapText="1"/>
      <protection hidden="1"/>
    </xf>
    <xf numFmtId="0" fontId="1" fillId="0" borderId="28" xfId="0" applyFont="1" applyBorder="1" applyAlignment="1">
      <alignment wrapText="1"/>
    </xf>
    <xf numFmtId="0" fontId="3" fillId="35" borderId="1" xfId="0" applyFont="1" applyFill="1" applyBorder="1" applyAlignment="1" applyProtection="1">
      <alignment horizontal="left" wrapText="1"/>
      <protection locked="0"/>
    </xf>
    <xf numFmtId="1" fontId="12" fillId="35" borderId="1" xfId="3" applyNumberFormat="1" applyFont="1" applyFill="1" applyBorder="1" applyAlignment="1" applyProtection="1">
      <alignment horizontal="center"/>
      <protection locked="0"/>
    </xf>
    <xf numFmtId="9" fontId="3" fillId="35" borderId="1" xfId="1" applyFont="1" applyFill="1" applyBorder="1" applyAlignment="1" applyProtection="1">
      <alignment horizontal="center"/>
      <protection locked="0"/>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3" zoomScale="60" zoomScaleNormal="60" zoomScaleSheetLayoutView="70" zoomScalePageLayoutView="55" workbookViewId="0">
      <selection activeCell="D20" sqref="D20"/>
    </sheetView>
  </sheetViews>
  <sheetFormatPr baseColWidth="10" defaultColWidth="11.44140625" defaultRowHeight="14.4" x14ac:dyDescent="0.3"/>
  <cols>
    <col min="1" max="1" width="13.33203125" style="6" customWidth="1"/>
    <col min="2" max="2" width="131.44140625" style="25" customWidth="1"/>
    <col min="3" max="3" width="14.109375" style="6" customWidth="1"/>
    <col min="4" max="4" width="16.109375" style="6" customWidth="1"/>
    <col min="5" max="5" width="17" style="6" customWidth="1"/>
    <col min="6" max="6" width="21" style="6" customWidth="1"/>
    <col min="7" max="7" width="12.88671875" style="6" customWidth="1"/>
    <col min="8" max="8" width="18.109375" style="6" customWidth="1"/>
    <col min="9" max="9" width="20.33203125" style="6" customWidth="1"/>
    <col min="10" max="10" width="15" style="6" customWidth="1"/>
    <col min="11" max="11" width="20.44140625" style="8" customWidth="1"/>
    <col min="12" max="12" width="22" style="8" customWidth="1"/>
    <col min="13" max="13" width="16.6640625" style="8" customWidth="1"/>
    <col min="14" max="14" width="14.6640625" style="8" customWidth="1"/>
    <col min="15" max="15" width="18.6640625" style="8" customWidth="1"/>
    <col min="16" max="16384" width="11.44140625" style="8"/>
  </cols>
  <sheetData>
    <row r="1" spans="1:15" x14ac:dyDescent="0.3">
      <c r="F1" s="7"/>
    </row>
    <row r="2" spans="1:15" ht="15.75" customHeight="1" x14ac:dyDescent="0.3">
      <c r="A2" s="62"/>
      <c r="B2" s="69" t="s">
        <v>0</v>
      </c>
      <c r="C2" s="69"/>
      <c r="D2" s="69"/>
      <c r="E2" s="69"/>
      <c r="F2" s="69"/>
      <c r="G2" s="69"/>
      <c r="H2" s="69"/>
      <c r="I2" s="69"/>
      <c r="J2" s="69"/>
      <c r="K2" s="69"/>
      <c r="L2" s="69"/>
      <c r="M2" s="69"/>
      <c r="N2" s="74" t="s">
        <v>37</v>
      </c>
      <c r="O2" s="74"/>
    </row>
    <row r="3" spans="1:15" ht="15.75" customHeight="1" x14ac:dyDescent="0.3">
      <c r="A3" s="62"/>
      <c r="B3" s="69" t="s">
        <v>1</v>
      </c>
      <c r="C3" s="69"/>
      <c r="D3" s="69"/>
      <c r="E3" s="69"/>
      <c r="F3" s="69"/>
      <c r="G3" s="69"/>
      <c r="H3" s="69"/>
      <c r="I3" s="69"/>
      <c r="J3" s="69"/>
      <c r="K3" s="69"/>
      <c r="L3" s="69"/>
      <c r="M3" s="69"/>
      <c r="N3" s="74" t="s">
        <v>40</v>
      </c>
      <c r="O3" s="74"/>
    </row>
    <row r="4" spans="1:15" ht="16.5" customHeight="1" x14ac:dyDescent="0.3">
      <c r="A4" s="62"/>
      <c r="B4" s="69" t="s">
        <v>36</v>
      </c>
      <c r="C4" s="69"/>
      <c r="D4" s="69"/>
      <c r="E4" s="69"/>
      <c r="F4" s="69"/>
      <c r="G4" s="69"/>
      <c r="H4" s="69"/>
      <c r="I4" s="69"/>
      <c r="J4" s="69"/>
      <c r="K4" s="69"/>
      <c r="L4" s="69"/>
      <c r="M4" s="69"/>
      <c r="N4" s="74" t="s">
        <v>41</v>
      </c>
      <c r="O4" s="74"/>
    </row>
    <row r="5" spans="1:15" ht="15" customHeight="1" x14ac:dyDescent="0.3">
      <c r="A5" s="62"/>
      <c r="B5" s="69"/>
      <c r="C5" s="69"/>
      <c r="D5" s="69"/>
      <c r="E5" s="69"/>
      <c r="F5" s="69"/>
      <c r="G5" s="69"/>
      <c r="H5" s="69"/>
      <c r="I5" s="69"/>
      <c r="J5" s="69"/>
      <c r="K5" s="69"/>
      <c r="L5" s="69"/>
      <c r="M5" s="69"/>
      <c r="N5" s="74" t="s">
        <v>38</v>
      </c>
      <c r="O5" s="74"/>
    </row>
    <row r="7" spans="1:15" x14ac:dyDescent="0.3">
      <c r="A7" s="9" t="s">
        <v>39</v>
      </c>
    </row>
    <row r="8" spans="1:15" x14ac:dyDescent="0.3">
      <c r="A8" s="9"/>
    </row>
    <row r="9" spans="1:15" x14ac:dyDescent="0.3">
      <c r="A9" s="10" t="s">
        <v>29</v>
      </c>
    </row>
    <row r="10" spans="1:15" ht="25.5" customHeight="1" x14ac:dyDescent="0.3">
      <c r="A10" s="43" t="s">
        <v>28</v>
      </c>
      <c r="B10" s="43"/>
      <c r="C10" s="11"/>
      <c r="E10" s="12" t="s">
        <v>21</v>
      </c>
      <c r="F10" s="48"/>
      <c r="G10" s="49"/>
      <c r="K10" s="13" t="s">
        <v>16</v>
      </c>
      <c r="L10" s="50"/>
      <c r="M10" s="51"/>
      <c r="N10" s="52"/>
    </row>
    <row r="11" spans="1:15" ht="15" thickBot="1" x14ac:dyDescent="0.35">
      <c r="A11" s="11"/>
      <c r="B11" s="26"/>
      <c r="C11" s="11"/>
      <c r="E11" s="14"/>
      <c r="F11" s="14"/>
      <c r="G11" s="14"/>
      <c r="K11" s="15"/>
      <c r="L11" s="16"/>
      <c r="M11" s="16"/>
      <c r="N11" s="16"/>
    </row>
    <row r="12" spans="1:15" ht="30.75" customHeight="1" thickBot="1" x14ac:dyDescent="0.35">
      <c r="A12" s="63" t="s">
        <v>26</v>
      </c>
      <c r="B12" s="64"/>
      <c r="C12" s="17"/>
      <c r="D12" s="45" t="s">
        <v>17</v>
      </c>
      <c r="E12" s="46"/>
      <c r="F12" s="46"/>
      <c r="G12" s="47"/>
      <c r="H12" s="5"/>
      <c r="I12" s="27"/>
      <c r="J12" s="27"/>
      <c r="K12" s="15"/>
    </row>
    <row r="13" spans="1:15" ht="15" thickBot="1" x14ac:dyDescent="0.35">
      <c r="A13" s="65"/>
      <c r="B13" s="66"/>
      <c r="C13" s="17"/>
      <c r="D13" s="16"/>
      <c r="E13" s="14"/>
      <c r="F13" s="14"/>
      <c r="G13" s="14"/>
      <c r="K13" s="15"/>
    </row>
    <row r="14" spans="1:15" ht="30" customHeight="1" thickBot="1" x14ac:dyDescent="0.35">
      <c r="A14" s="65"/>
      <c r="B14" s="66"/>
      <c r="C14" s="17"/>
      <c r="D14" s="45" t="s">
        <v>18</v>
      </c>
      <c r="E14" s="46"/>
      <c r="F14" s="46"/>
      <c r="G14" s="47"/>
      <c r="H14" s="5"/>
      <c r="I14" s="27"/>
      <c r="J14" s="27"/>
      <c r="K14" s="15"/>
    </row>
    <row r="15" spans="1:15" ht="18.75" customHeight="1" thickBot="1" x14ac:dyDescent="0.35">
      <c r="A15" s="65"/>
      <c r="B15" s="66"/>
      <c r="C15" s="17"/>
      <c r="E15" s="14"/>
      <c r="F15" s="14"/>
      <c r="G15" s="14"/>
      <c r="K15" s="15"/>
    </row>
    <row r="16" spans="1:15" ht="24" customHeight="1" thickBot="1" x14ac:dyDescent="0.35">
      <c r="A16" s="67"/>
      <c r="B16" s="68"/>
      <c r="C16" s="17"/>
      <c r="D16" s="45" t="s">
        <v>22</v>
      </c>
      <c r="E16" s="46"/>
      <c r="F16" s="46"/>
      <c r="G16" s="47"/>
      <c r="H16" s="5"/>
      <c r="I16" s="27"/>
      <c r="J16" s="27"/>
      <c r="K16" s="15"/>
      <c r="L16" s="16"/>
      <c r="M16" s="16"/>
      <c r="N16" s="16"/>
    </row>
    <row r="17" spans="1:15" x14ac:dyDescent="0.3">
      <c r="A17" s="11"/>
      <c r="B17" s="26"/>
      <c r="C17" s="11"/>
      <c r="E17" s="14"/>
      <c r="F17" s="14"/>
      <c r="G17" s="14"/>
      <c r="K17" s="15"/>
      <c r="L17" s="16"/>
      <c r="M17" s="16"/>
      <c r="N17" s="16"/>
    </row>
    <row r="19" spans="1:15" s="21" customFormat="1" ht="111.75" customHeight="1" x14ac:dyDescent="0.3">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s="36" customFormat="1" ht="370.8" customHeight="1" x14ac:dyDescent="0.3">
      <c r="A20" s="75">
        <v>1</v>
      </c>
      <c r="B20" s="30" t="s">
        <v>45</v>
      </c>
      <c r="C20" s="31"/>
      <c r="D20" s="28">
        <v>1</v>
      </c>
      <c r="E20" s="29" t="s">
        <v>43</v>
      </c>
      <c r="F20" s="32"/>
      <c r="G20" s="33">
        <v>0</v>
      </c>
      <c r="H20" s="34">
        <f t="shared" ref="H20" si="0">+ROUND(F20*G20,0)</f>
        <v>0</v>
      </c>
      <c r="I20" s="33">
        <v>0</v>
      </c>
      <c r="J20" s="34">
        <f t="shared" ref="J20" si="1">ROUND(F20*I20,0)</f>
        <v>0</v>
      </c>
      <c r="K20" s="34">
        <f t="shared" ref="K20" si="2">ROUND(F20+H20+J20,0)</f>
        <v>0</v>
      </c>
      <c r="L20" s="34">
        <f>ROUND(F20*D20,0)</f>
        <v>0</v>
      </c>
      <c r="M20" s="34">
        <f>ROUND(L20*G20,0)</f>
        <v>0</v>
      </c>
      <c r="N20" s="34">
        <f t="shared" ref="N20" si="3">ROUND(L20*I20,0)</f>
        <v>0</v>
      </c>
      <c r="O20" s="35">
        <f t="shared" ref="O20" si="4">ROUND(L20+N20+M20,0)</f>
        <v>0</v>
      </c>
    </row>
    <row r="21" spans="1:15" s="21" customFormat="1" ht="42" customHeight="1" thickBot="1" x14ac:dyDescent="0.3">
      <c r="A21" s="17"/>
      <c r="B21" s="55"/>
      <c r="C21" s="55"/>
      <c r="D21" s="55"/>
      <c r="E21" s="55"/>
      <c r="F21" s="55"/>
      <c r="G21" s="55"/>
      <c r="H21" s="55"/>
      <c r="I21" s="55"/>
      <c r="J21" s="55"/>
      <c r="K21" s="55"/>
      <c r="L21" s="55"/>
      <c r="M21" s="56" t="s">
        <v>35</v>
      </c>
      <c r="N21" s="56"/>
      <c r="O21" s="24">
        <f>SUMIF(G:G,0%,L:L)</f>
        <v>0</v>
      </c>
    </row>
    <row r="22" spans="1:15" s="21" customFormat="1" ht="39" customHeight="1" thickBot="1" x14ac:dyDescent="0.3">
      <c r="A22" s="41" t="s">
        <v>24</v>
      </c>
      <c r="B22" s="42"/>
      <c r="C22" s="42"/>
      <c r="D22" s="42"/>
      <c r="E22" s="42"/>
      <c r="F22" s="42"/>
      <c r="G22" s="42"/>
      <c r="H22" s="42"/>
      <c r="I22" s="42"/>
      <c r="J22" s="42"/>
      <c r="K22" s="42"/>
      <c r="L22" s="42"/>
      <c r="M22" s="57" t="s">
        <v>10</v>
      </c>
      <c r="N22" s="57"/>
      <c r="O22" s="2">
        <f>SUMIF(G:G,5%,L:L)</f>
        <v>0</v>
      </c>
    </row>
    <row r="23" spans="1:15" s="21" customFormat="1" ht="30" customHeight="1" x14ac:dyDescent="0.25">
      <c r="A23" s="37" t="s">
        <v>42</v>
      </c>
      <c r="B23" s="38"/>
      <c r="C23" s="38"/>
      <c r="D23" s="38"/>
      <c r="E23" s="38"/>
      <c r="F23" s="38"/>
      <c r="G23" s="38"/>
      <c r="H23" s="38"/>
      <c r="I23" s="38"/>
      <c r="J23" s="38"/>
      <c r="K23" s="38"/>
      <c r="L23" s="39"/>
      <c r="M23" s="57" t="s">
        <v>11</v>
      </c>
      <c r="N23" s="57"/>
      <c r="O23" s="2">
        <f>SUMIF(G:G,19%,L:L)</f>
        <v>0</v>
      </c>
    </row>
    <row r="24" spans="1:15" s="21" customFormat="1" ht="30" customHeight="1" x14ac:dyDescent="0.25">
      <c r="A24" s="40"/>
      <c r="B24" s="40"/>
      <c r="C24" s="40"/>
      <c r="D24" s="40"/>
      <c r="E24" s="40"/>
      <c r="F24" s="40"/>
      <c r="G24" s="40"/>
      <c r="H24" s="40"/>
      <c r="I24" s="40"/>
      <c r="J24" s="40"/>
      <c r="K24" s="40"/>
      <c r="L24" s="40"/>
      <c r="M24" s="58" t="s">
        <v>7</v>
      </c>
      <c r="N24" s="59"/>
      <c r="O24" s="3">
        <f>SUM(O21:O23)</f>
        <v>0</v>
      </c>
    </row>
    <row r="25" spans="1:15" s="21" customFormat="1" ht="30" customHeight="1" x14ac:dyDescent="0.25">
      <c r="A25" s="40"/>
      <c r="B25" s="40"/>
      <c r="C25" s="40"/>
      <c r="D25" s="40"/>
      <c r="E25" s="40"/>
      <c r="F25" s="40"/>
      <c r="G25" s="40"/>
      <c r="H25" s="40"/>
      <c r="I25" s="40"/>
      <c r="J25" s="40"/>
      <c r="K25" s="40"/>
      <c r="L25" s="40"/>
      <c r="M25" s="60" t="s">
        <v>12</v>
      </c>
      <c r="N25" s="61"/>
      <c r="O25" s="4">
        <f>ROUND(O22*5%,0)</f>
        <v>0</v>
      </c>
    </row>
    <row r="26" spans="1:15" s="21" customFormat="1" ht="30" customHeight="1" x14ac:dyDescent="0.25">
      <c r="A26" s="40"/>
      <c r="B26" s="40"/>
      <c r="C26" s="40"/>
      <c r="D26" s="40"/>
      <c r="E26" s="40"/>
      <c r="F26" s="40"/>
      <c r="G26" s="40"/>
      <c r="H26" s="40"/>
      <c r="I26" s="40"/>
      <c r="J26" s="40"/>
      <c r="K26" s="40"/>
      <c r="L26" s="40"/>
      <c r="M26" s="60" t="s">
        <v>13</v>
      </c>
      <c r="N26" s="61"/>
      <c r="O26" s="2">
        <f>ROUND(O23*19%,0)</f>
        <v>0</v>
      </c>
    </row>
    <row r="27" spans="1:15" s="21" customFormat="1" ht="30" customHeight="1" x14ac:dyDescent="0.25">
      <c r="A27" s="40"/>
      <c r="B27" s="40"/>
      <c r="C27" s="40"/>
      <c r="D27" s="40"/>
      <c r="E27" s="40"/>
      <c r="F27" s="40"/>
      <c r="G27" s="40"/>
      <c r="H27" s="40"/>
      <c r="I27" s="40"/>
      <c r="J27" s="40"/>
      <c r="K27" s="40"/>
      <c r="L27" s="40"/>
      <c r="M27" s="58" t="s">
        <v>14</v>
      </c>
      <c r="N27" s="59"/>
      <c r="O27" s="3">
        <f>SUM(O25:O26)</f>
        <v>0</v>
      </c>
    </row>
    <row r="28" spans="1:15" s="21" customFormat="1" ht="30" customHeight="1" x14ac:dyDescent="0.25">
      <c r="A28" s="40"/>
      <c r="B28" s="40"/>
      <c r="C28" s="40"/>
      <c r="D28" s="40"/>
      <c r="E28" s="40"/>
      <c r="F28" s="40"/>
      <c r="G28" s="40"/>
      <c r="H28" s="40"/>
      <c r="I28" s="40"/>
      <c r="J28" s="40"/>
      <c r="K28" s="40"/>
      <c r="L28" s="40"/>
      <c r="M28" s="72" t="s">
        <v>33</v>
      </c>
      <c r="N28" s="73"/>
      <c r="O28" s="2">
        <f>SUMIF(I:I,8%,N:N)</f>
        <v>0</v>
      </c>
    </row>
    <row r="29" spans="1:15" s="21" customFormat="1" ht="37.5" customHeight="1" x14ac:dyDescent="0.25">
      <c r="A29" s="40"/>
      <c r="B29" s="40"/>
      <c r="C29" s="40"/>
      <c r="D29" s="40"/>
      <c r="E29" s="40"/>
      <c r="F29" s="40"/>
      <c r="G29" s="40"/>
      <c r="H29" s="40"/>
      <c r="I29" s="40"/>
      <c r="J29" s="40"/>
      <c r="K29" s="40"/>
      <c r="L29" s="40"/>
      <c r="M29" s="70" t="s">
        <v>32</v>
      </c>
      <c r="N29" s="71"/>
      <c r="O29" s="3">
        <f>SUM(O28)</f>
        <v>0</v>
      </c>
    </row>
    <row r="30" spans="1:15" s="21" customFormat="1" ht="44.25" customHeight="1" x14ac:dyDescent="0.25">
      <c r="A30" s="40"/>
      <c r="B30" s="40"/>
      <c r="C30" s="40"/>
      <c r="D30" s="40"/>
      <c r="E30" s="40"/>
      <c r="F30" s="40"/>
      <c r="G30" s="40"/>
      <c r="H30" s="40"/>
      <c r="I30" s="40"/>
      <c r="J30" s="40"/>
      <c r="K30" s="40"/>
      <c r="L30" s="40"/>
      <c r="M30" s="70" t="s">
        <v>15</v>
      </c>
      <c r="N30" s="71"/>
      <c r="O30" s="3">
        <f>+O24+O27+O29</f>
        <v>0</v>
      </c>
    </row>
    <row r="34" spans="1:3" x14ac:dyDescent="0.3">
      <c r="B34" s="53"/>
      <c r="C34" s="53"/>
    </row>
    <row r="35" spans="1:3" ht="15" thickBot="1" x14ac:dyDescent="0.35">
      <c r="B35" s="54"/>
      <c r="C35" s="54"/>
    </row>
    <row r="36" spans="1:3" x14ac:dyDescent="0.3">
      <c r="B36" s="44" t="s">
        <v>20</v>
      </c>
      <c r="C36" s="44"/>
    </row>
    <row r="38" spans="1:3" x14ac:dyDescent="0.3">
      <c r="A38" s="22" t="s">
        <v>44</v>
      </c>
    </row>
  </sheetData>
  <sheetProtection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1">
        <v>0</v>
      </c>
      <c r="F7" s="23">
        <v>0.08</v>
      </c>
    </row>
    <row r="8" spans="4:6" x14ac:dyDescent="0.3">
      <c r="D8" s="1">
        <v>0.05</v>
      </c>
      <c r="F8" s="1">
        <v>0</v>
      </c>
    </row>
    <row r="9" spans="4:6" x14ac:dyDescent="0.3">
      <c r="D9" s="1">
        <v>0.19</v>
      </c>
    </row>
    <row r="10" spans="4:6" x14ac:dyDescent="0.3">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39f7a895-868e-4739-ab10-589c64175fbd"/>
    <ds:schemaRef ds:uri="http://purl.org/dc/dcmitype/"/>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2023-07-21T23:55:35Z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