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contreras\Downloads\"/>
    </mc:Choice>
  </mc:AlternateContent>
  <bookViews>
    <workbookView xWindow="0" yWindow="0" windowWidth="23040" windowHeight="9192"/>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O23" i="1"/>
  <c r="O26" i="1" s="1"/>
  <c r="O28" i="1"/>
  <c r="O29" i="1" s="1"/>
  <c r="K20" i="1" l="1"/>
  <c r="O27" i="1"/>
  <c r="N20" i="1"/>
  <c r="O20" i="1" s="1"/>
  <c r="O21" i="1"/>
  <c r="O24" i="1" s="1"/>
  <c r="O30" i="1" s="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<sst xmlns="http://schemas.openxmlformats.org/spreadsheetml/2006/main" count="48" uniqueCount="47">
  <si>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</si>
  <si>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</si>
  <si>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</si>
  <si>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</si>
  <si>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</si>
  <si>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</si>
  <si>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</si>
  <si>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</si>
  <si>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</si>
  <si>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</si>
  <si>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</si>
  <si>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</si>
  <si>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</si>
  <si>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</si>
  <si>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</si>
  <si>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</si>
  <si>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</si>
  <si>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</si>
  <si>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</si>
  <si>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</si>
  <si>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</si>
  <si>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</si>
  <si>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</si>
  <si>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</si>
  <si>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</si>
  <si>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</si>
  <si>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</si>
  <si>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</si>
  <si>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</si>
  <si>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</si>
  <si>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</si>
  <si>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</si>
  <si>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</si>
  <si>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</si>
  <si>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</si>
  <si>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</si>
  <si>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</si>
  <si>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</si>
  <si>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</si>
  <si>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</si>
  <si>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</si>
  <si>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</si>
  <si>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</si>
  <si>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</si>
  <si>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N/A</t>
  </si>
  <si>
    <t>Adquirir servicio de base de datos multidisciplinar y biblioteca en línea para el programa de administración de empresas, ingeniería agronómica he ingeniería ambiental que incluya: COLECCIONES 11,120 libros electrónicos en texto completo. 54,360 capítulos 149,150 gráficas y cuadros estadísticos 5,980 artículos 5,190 resúmenes multilingües 5,270 documentos de trabajo 5 mil millones de datos estadísticos en 42 bases de datos TEMÁTICAS   DESARROLLO ECONÓMICO y afines, con contenidos en:   Administración Pública Agricultura y Alimentación Asuntos Sociales, Migración y Salud Ciencia y Tecnología Desarrollo Desarrollo Urbano, Rural y Regional Economía Educación Empleo Energía Nuclear Finanzas e Inversión Impuestos Industria y Servicios Medio Ambiente Comercio Energía Transporte Navegación intuitiva por tema y/o país, con posibilidad de cruce de búsquedas combinando múltiples temas y países. Contenidos segmentados. Búsqueda directamente en las tablas estadísticas, los capítulos y los artículos. Resultados de búsqueda integrados, incluyendo una amplia gama de formatos de archivo disponibles (PDF, WEB, XLS, ActiveChart, DATA, ePUB, READ). Todos los contenidos con DOI (Identificador de Objeto Digital) para libros, revistas, estadísticas, etc. y una URL estática. Información contextual de las publicaciones con un solo clic al contenido relacionado. Vínculos a ediciones anteriores de los contenidos con la opción de descargar el texto completo de los libros, tablas o capítulos directamente desde la tabla de contenido. Resúmenes ejecutivos disponibles para publicaciones clave (25 idiomas incluyendo español y portugués). Registros bibliográficos en formato MARC21 XML. Herramienta de citación para todos los contenidos, compatible con los sistemas de administración bibliográfica estándar. Sistema de alertas RSS Feeds. Opción de lectura (READ) disponible para cualquier usuario para leer y compartir el texto completo de las publicaciones a través de todos los dispositivos conectados (computadoras, dispositivos móviles, etc.) Formatos para exportar, metadatos explicativos y enlaces a publicaciones relacionadas. Video conferencias en tiempo real con expertos</t>
  </si>
  <si>
    <r>
      <t xml:space="preserve"> NOTA 1: </t>
    </r>
    <r>
      <rPr>
        <sz val="10"/>
        <color theme="1"/>
        <rFont val="Arial"/>
        <family val="2"/>
      </rPr>
      <t xml:space="preserve">Señor cotizante tenga en cuenta que es su obligación conocer y aplicar el tipo de tributo de acuerdo con el bien y/o servicio a ofertar.
</t>
    </r>
    <r>
      <rPr>
        <b/>
        <sz val="10"/>
        <color theme="1"/>
        <rFont val="Arial"/>
        <family val="2"/>
      </rPr>
      <t xml:space="preserve">NOTA 2: </t>
    </r>
    <r>
      <rPr>
        <sz val="10"/>
        <color theme="1"/>
        <rFont val="Arial"/>
        <family val="2"/>
      </rPr>
      <t xml:space="preserve">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 xml:space="preserve">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NOTA 6:</t>
    </r>
    <r>
      <rPr>
        <sz val="10"/>
        <color theme="1"/>
        <rFont val="Arial"/>
        <family val="2"/>
      </rPr>
      <t xml:space="preserve"> 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a 30 días.
</t>
    </r>
    <r>
      <rPr>
        <b/>
        <sz val="10"/>
        <color theme="1"/>
        <rFont val="Arial"/>
        <family val="2"/>
      </rPr>
      <t>NOTA 8:</t>
    </r>
    <r>
      <rPr>
        <sz val="10"/>
        <color theme="1"/>
        <rFont val="Arial"/>
        <family val="2"/>
      </rPr>
      <t xml:space="preserve"> Recuerde que la forma de pago está sujeta a las condiciones establecidas por la Universidad de Cundinamarca para el presente proceso.
</t>
    </r>
    <r>
      <rPr>
        <b/>
        <sz val="10"/>
        <color theme="1"/>
        <rFont val="Arial"/>
        <family val="2"/>
      </rPr>
      <t xml:space="preserve">NOTA 9: </t>
    </r>
    <r>
      <rPr>
        <sz val="10"/>
        <color theme="1"/>
        <rFont val="Arial"/>
        <family val="2"/>
      </rPr>
      <t xml:space="preserve">Verifique el término de ejecución establecido en los términos de la solicitud de cotización y/o sus anexos.
</t>
    </r>
    <r>
      <rPr>
        <b/>
        <sz val="10"/>
        <color theme="1"/>
        <rFont val="Arial"/>
        <family val="2"/>
      </rPr>
      <t>NOTA 10:</t>
    </r>
    <r>
      <rPr>
        <sz val="10"/>
        <color theme="1"/>
        <rFont val="Arial"/>
        <family val="2"/>
      </rPr>
      <t xml:space="preserve"> 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t>
    </r>
    <r>
      <rPr>
        <b/>
        <sz val="10"/>
        <color theme="1"/>
        <rFont val="Arial"/>
        <family val="2"/>
      </rPr>
      <t xml:space="preserve">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Señor cotizante recuerde revisar los términos de la solicitud de cotización y/o sus anexos en su totalidad y tener en cuenta todas las condiciones establecidas para la presentación de la oferta.                                                                                                    NOTAS TECNICAS - Condiciones adicionales para acreditar junto a la cotización                                                                                                                                                                                                                                                                                                                                                                                              1. </t>
    </r>
    <r>
      <rPr>
        <sz val="10"/>
        <color theme="1"/>
        <rFont val="Arial"/>
        <family val="2"/>
      </rPr>
      <t>Se solicita DEMO multiusuario mediente stanzas para configuración de acceso a través de EZ-proxy para verificar uso y contenido del recurso solicitado</t>
    </r>
    <r>
      <rPr>
        <b/>
        <sz val="10"/>
        <color theme="1"/>
        <rFont val="Arial"/>
        <family val="2"/>
      </rPr>
      <t xml:space="preserve">
2. </t>
    </r>
    <r>
      <rPr>
        <sz val="10"/>
        <color theme="1"/>
        <rFont val="Arial"/>
        <family val="2"/>
      </rPr>
      <t xml:space="preserve">El contratista deberá brindar dos (2) capacitaciones presenciales o virtuales dirigida a los MULTIPLICADORES (formador de usuarios) y a docentes. 50 participantes por capacitación, con una intensidad horaria 90 minutos cada una durante el año que dura la prestación del servicio (fechas y horas de acuerdo al cronograma de formación de usuarios). </t>
    </r>
    <r>
      <rPr>
        <b/>
        <sz val="10"/>
        <color theme="1"/>
        <rFont val="Arial"/>
        <family val="2"/>
      </rPr>
      <t xml:space="preserve">                                                                                                                                                                                                                      
Nota Aclaratoria: </t>
    </r>
    <r>
      <rPr>
        <sz val="10"/>
        <color theme="1"/>
        <rFont val="Arial"/>
        <family val="2"/>
      </rPr>
      <t>En los procesos para la selección de consultores se hará uso de factores de calificación destinados a valorar los aspectos técnicos de la oferta o proyecto. De conformidad con las condiciones que señale la invitación,  se podrán utilizar criterios de experiencia específica del oferente y del equipo de trabajo en el campo de que se trate. En ningún caso se podrá incluir el precio, como factor de escogencia para la selección de consultores. Resolución 170 artículo 12 numeral 4. (ver anexo condiciones de selección)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</si>
</sst>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3">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lignment horizontal="center" vertical="center" wrapText="1"/>
    </xf>
    <xf numFmtId="0" fontId="3" fillId="35" borderId="1" xfId="0"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2" fillId="0" borderId="40" xfId="0" applyFont="1" applyBorder="1" applyAlignment="1" applyProtection="1">
      <alignment vertical="top" wrapText="1"/>
      <protection hidden="1"/>
    </xf>
    <xf numFmtId="0" fontId="2" fillId="0" borderId="41" xfId="0" applyFont="1" applyBorder="1" applyAlignment="1" applyProtection="1">
      <alignment vertical="top" wrapText="1"/>
      <protection hidden="1"/>
    </xf>
    <xf numFmtId="0" fontId="2" fillId="0" borderId="2"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7" xfId="0" applyFont="1" applyFill="1" applyBorder="1" applyAlignment="1" applyProtection="1">
      <alignment horizontal="center" vertical="center" wrapText="1"/>
      <protection hidden="1"/>
    </xf>
    <xf numFmtId="0" fontId="4" fillId="2" borderId="38" xfId="0" applyFont="1" applyFill="1" applyBorder="1" applyAlignment="1" applyProtection="1">
      <alignment horizontal="center" vertical="center" wrapText="1"/>
      <protection hidden="1"/>
    </xf>
    <xf numFmtId="0" fontId="4" fillId="2" borderId="39"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4" fillId="2" borderId="34" xfId="0" applyFont="1" applyFill="1" applyBorder="1" applyAlignment="1" applyProtection="1">
      <alignment horizontal="center" vertical="center" wrapText="1"/>
      <protection hidden="1"/>
    </xf>
    <xf numFmtId="0" fontId="6" fillId="0" borderId="29" xfId="0" applyFont="1" applyBorder="1" applyAlignment="1" applyProtection="1">
      <alignment horizontal="left" vertical="top" wrapText="1"/>
      <protection hidden="1"/>
    </xf>
    <xf numFmtId="0" fontId="6" fillId="0" borderId="14" xfId="0" applyFont="1" applyBorder="1" applyAlignment="1" applyProtection="1">
      <alignment horizontal="left" vertical="top" wrapText="1"/>
      <protection hidden="1"/>
    </xf>
    <xf numFmtId="0" fontId="6" fillId="0" borderId="30" xfId="0" applyFont="1" applyBorder="1" applyAlignment="1" applyProtection="1">
      <alignment horizontal="left" vertical="top" wrapText="1"/>
      <protection hidden="1"/>
    </xf>
    <xf numFmtId="0" fontId="6" fillId="0" borderId="31"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6" fillId="0" borderId="32" xfId="0" applyFont="1" applyBorder="1" applyAlignment="1" applyProtection="1">
      <alignment horizontal="left" vertical="top" wrapText="1"/>
      <protection hidden="1"/>
    </xf>
    <xf numFmtId="0" fontId="6" fillId="0" borderId="27" xfId="0" applyFont="1" applyBorder="1" applyAlignment="1" applyProtection="1">
      <alignment horizontal="left" vertical="top" wrapText="1"/>
      <protection hidden="1"/>
    </xf>
    <xf numFmtId="0" fontId="6" fillId="0" borderId="33" xfId="0" applyFont="1" applyBorder="1" applyAlignment="1" applyProtection="1">
      <alignment horizontal="left" vertical="top" wrapText="1"/>
      <protection hidden="1"/>
    </xf>
    <xf numFmtId="0" fontId="6" fillId="0" borderId="34" xfId="0" applyFont="1" applyBorder="1" applyAlignment="1" applyProtection="1">
      <alignment horizontal="left" vertical="top"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3" fillId="2" borderId="3"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0" fontId="3" fillId="2" borderId="36" xfId="0" applyFont="1" applyFill="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3"/>
  <sheetViews>
    <sheetView tabSelected="1" topLeftCell="A22" zoomScale="55" zoomScaleNormal="55" zoomScaleSheetLayoutView="70" zoomScalePageLayoutView="55" workbookViewId="0">
      <selection activeCell="G33" sqref="G33"/>
    </sheetView>
  </sheetViews>
  <sheetFormatPr baseColWidth="10" defaultColWidth="11.44140625" defaultRowHeight="14.4" x14ac:dyDescent="0.3"/>
  <cols>
    <col min="1" max="1" width="13.33203125" style="6" customWidth="1"/>
    <col min="2" max="2" width="84" style="24" customWidth="1"/>
    <col min="3" max="3" width="14.109375" style="6" customWidth="1"/>
    <col min="4" max="4" width="16.109375" style="6" customWidth="1"/>
    <col min="5" max="5" width="17" style="6" customWidth="1"/>
    <col min="6" max="6" width="21" style="6" customWidth="1"/>
    <col min="7" max="7" width="12.88671875" style="6" customWidth="1"/>
    <col min="8" max="8" width="18.109375" style="6" customWidth="1"/>
    <col min="9" max="9" width="20.33203125" style="6" customWidth="1"/>
    <col min="10" max="10" width="15" style="6" customWidth="1"/>
    <col min="11" max="11" width="20.44140625" style="7" customWidth="1"/>
    <col min="12" max="12" width="22" style="7" customWidth="1"/>
    <col min="13" max="13" width="16.6640625" style="7" customWidth="1"/>
    <col min="14" max="14" width="14.6640625" style="7" customWidth="1"/>
    <col min="15" max="15" width="18.6640625" style="7" customWidth="1"/>
    <col min="16" max="16384" width="11.44140625" style="7"/>
  </cols>
  <sheetData>
    <row r="1" spans="1:15" x14ac:dyDescent="0.3">
      <c r="F1" s="27"/>
    </row>
    <row r="2" spans="1:15" ht="15.75" customHeight="1" x14ac:dyDescent="0.3">
      <c r="A2" s="46"/>
      <c r="B2" s="58" t="s">
        <v>0</v>
      </c>
      <c r="C2" s="59"/>
      <c r="D2" s="59"/>
      <c r="E2" s="59"/>
      <c r="F2" s="59"/>
      <c r="G2" s="59"/>
      <c r="H2" s="59"/>
      <c r="I2" s="59"/>
      <c r="J2" s="59"/>
      <c r="K2" s="59"/>
      <c r="L2" s="59"/>
      <c r="M2" s="60"/>
      <c r="N2" s="44" t="s">
        <v>1</v>
      </c>
      <c r="O2" s="45"/>
    </row>
    <row r="3" spans="1:15" ht="15.75" customHeight="1" x14ac:dyDescent="0.3">
      <c r="A3" s="47"/>
      <c r="B3" s="58" t="s">
        <v>2</v>
      </c>
      <c r="C3" s="59"/>
      <c r="D3" s="59"/>
      <c r="E3" s="59"/>
      <c r="F3" s="59"/>
      <c r="G3" s="59"/>
      <c r="H3" s="59"/>
      <c r="I3" s="59"/>
      <c r="J3" s="59"/>
      <c r="K3" s="59"/>
      <c r="L3" s="59"/>
      <c r="M3" s="60"/>
      <c r="N3" s="44" t="s">
        <v>3</v>
      </c>
      <c r="O3" s="45"/>
    </row>
    <row r="4" spans="1:15" ht="16.5" customHeight="1" x14ac:dyDescent="0.3">
      <c r="A4" s="47"/>
      <c r="B4" s="61" t="s">
        <v>4</v>
      </c>
      <c r="C4" s="62"/>
      <c r="D4" s="62"/>
      <c r="E4" s="62"/>
      <c r="F4" s="62"/>
      <c r="G4" s="62"/>
      <c r="H4" s="62"/>
      <c r="I4" s="62"/>
      <c r="J4" s="62"/>
      <c r="K4" s="62"/>
      <c r="L4" s="62"/>
      <c r="M4" s="63"/>
      <c r="N4" s="44" t="s">
        <v>5</v>
      </c>
      <c r="O4" s="45"/>
    </row>
    <row r="5" spans="1:15" ht="15" customHeight="1" x14ac:dyDescent="0.3">
      <c r="A5" s="48"/>
      <c r="B5" s="64"/>
      <c r="C5" s="65"/>
      <c r="D5" s="65"/>
      <c r="E5" s="65"/>
      <c r="F5" s="65"/>
      <c r="G5" s="65"/>
      <c r="H5" s="65"/>
      <c r="I5" s="65"/>
      <c r="J5" s="65"/>
      <c r="K5" s="65"/>
      <c r="L5" s="65"/>
      <c r="M5" s="66"/>
      <c r="N5" s="44" t="s">
        <v>6</v>
      </c>
      <c r="O5" s="45"/>
    </row>
    <row r="7" spans="1:15" x14ac:dyDescent="0.3">
      <c r="A7" s="8" t="s">
        <v>7</v>
      </c>
    </row>
    <row r="8" spans="1:15" x14ac:dyDescent="0.3">
      <c r="A8" s="8"/>
    </row>
    <row r="9" spans="1:15" x14ac:dyDescent="0.3">
      <c r="A9" s="9" t="s">
        <v>8</v>
      </c>
    </row>
    <row r="10" spans="1:15" ht="25.5" customHeight="1" x14ac:dyDescent="0.3">
      <c r="A10" s="79" t="s">
        <v>9</v>
      </c>
      <c r="B10" s="80"/>
      <c r="C10" s="10"/>
      <c r="E10" s="11" t="s">
        <v>10</v>
      </c>
      <c r="F10" s="82"/>
      <c r="G10" s="83"/>
      <c r="K10" s="12" t="s">
        <v>11</v>
      </c>
      <c r="L10" s="84"/>
      <c r="M10" s="85"/>
      <c r="N10" s="86"/>
    </row>
    <row r="11" spans="1:15" ht="15" thickBot="1" x14ac:dyDescent="0.35">
      <c r="A11" s="10"/>
      <c r="B11" s="25"/>
      <c r="C11" s="10"/>
      <c r="E11" s="13"/>
      <c r="F11" s="13"/>
      <c r="G11" s="13"/>
      <c r="K11" s="14"/>
      <c r="L11" s="15"/>
      <c r="M11" s="15"/>
      <c r="N11" s="15"/>
    </row>
    <row r="12" spans="1:15" ht="30.75" customHeight="1" thickBot="1" x14ac:dyDescent="0.35">
      <c r="A12" s="52" t="s">
        <v>12</v>
      </c>
      <c r="B12" s="53"/>
      <c r="C12" s="16"/>
      <c r="D12" s="49" t="s">
        <v>13</v>
      </c>
      <c r="E12" s="50"/>
      <c r="F12" s="50"/>
      <c r="G12" s="51"/>
      <c r="H12" s="5"/>
      <c r="I12" s="26"/>
      <c r="J12" s="26"/>
      <c r="K12" s="14"/>
    </row>
    <row r="13" spans="1:15" ht="15" thickBot="1" x14ac:dyDescent="0.35">
      <c r="A13" s="54"/>
      <c r="B13" s="55"/>
      <c r="C13" s="16"/>
      <c r="D13" s="15"/>
      <c r="E13" s="13"/>
      <c r="F13" s="13"/>
      <c r="G13" s="13"/>
      <c r="K13" s="14"/>
    </row>
    <row r="14" spans="1:15" ht="30" customHeight="1" thickBot="1" x14ac:dyDescent="0.35">
      <c r="A14" s="54"/>
      <c r="B14" s="55"/>
      <c r="C14" s="16"/>
      <c r="D14" s="49" t="s">
        <v>14</v>
      </c>
      <c r="E14" s="50"/>
      <c r="F14" s="50"/>
      <c r="G14" s="51"/>
      <c r="H14" s="5"/>
      <c r="I14" s="26"/>
      <c r="J14" s="26"/>
      <c r="K14" s="14"/>
    </row>
    <row r="15" spans="1:15" ht="18.75" customHeight="1" thickBot="1" x14ac:dyDescent="0.35">
      <c r="A15" s="54"/>
      <c r="B15" s="55"/>
      <c r="C15" s="16"/>
      <c r="E15" s="13"/>
      <c r="F15" s="13"/>
      <c r="G15" s="13"/>
      <c r="K15" s="14"/>
    </row>
    <row r="16" spans="1:15" ht="24" customHeight="1" thickBot="1" x14ac:dyDescent="0.35">
      <c r="A16" s="56"/>
      <c r="B16" s="57"/>
      <c r="C16" s="16"/>
      <c r="D16" s="49" t="s">
        <v>15</v>
      </c>
      <c r="E16" s="50"/>
      <c r="F16" s="50"/>
      <c r="G16" s="51"/>
      <c r="H16" s="5"/>
      <c r="I16" s="26"/>
      <c r="J16" s="26"/>
      <c r="K16" s="14"/>
      <c r="L16" s="15"/>
      <c r="M16" s="15"/>
      <c r="N16" s="15"/>
    </row>
    <row r="17" spans="1:15" x14ac:dyDescent="0.3">
      <c r="A17" s="10"/>
      <c r="B17" s="25"/>
      <c r="C17" s="10"/>
      <c r="E17" s="13"/>
      <c r="F17" s="13"/>
      <c r="G17" s="13"/>
      <c r="K17" s="14"/>
      <c r="L17" s="15"/>
      <c r="M17" s="15"/>
      <c r="N17" s="15"/>
    </row>
    <row r="19" spans="1:15" s="20" customFormat="1" ht="92.4" customHeight="1" x14ac:dyDescent="0.3">
      <c r="A19" s="17" t="s">
        <v>16</v>
      </c>
      <c r="B19" s="17" t="s">
        <v>17</v>
      </c>
      <c r="C19" s="17" t="s">
        <v>18</v>
      </c>
      <c r="D19" s="17" t="s">
        <v>19</v>
      </c>
      <c r="E19" s="17" t="s">
        <v>20</v>
      </c>
      <c r="F19" s="18" t="s">
        <v>21</v>
      </c>
      <c r="G19" s="19" t="s">
        <v>22</v>
      </c>
      <c r="H19" s="18" t="s">
        <v>23</v>
      </c>
      <c r="I19" s="18" t="s">
        <v>24</v>
      </c>
      <c r="J19" s="18" t="s">
        <v>25</v>
      </c>
      <c r="K19" s="18" t="s">
        <v>26</v>
      </c>
      <c r="L19" s="18" t="s">
        <v>27</v>
      </c>
      <c r="M19" s="18" t="s">
        <v>28</v>
      </c>
      <c r="N19" s="18" t="s">
        <v>29</v>
      </c>
      <c r="O19" s="18" t="s">
        <v>30</v>
      </c>
    </row>
    <row r="20" spans="1:15" ht="409.2" customHeight="1" x14ac:dyDescent="0.3">
      <c r="A20" s="28">
        <v>1</v>
      </c>
      <c r="B20" s="37" t="s">
        <v>45</v>
      </c>
      <c r="C20" s="32" t="s">
        <v>44</v>
      </c>
      <c r="D20" s="31">
        <v>1</v>
      </c>
      <c r="E20" s="31" t="s">
        <v>31</v>
      </c>
      <c r="F20" s="36"/>
      <c r="G20" s="33">
        <v>0</v>
      </c>
      <c r="H20" s="34">
        <f t="shared" ref="H20" si="0">+ROUND(F20*G20,0)</f>
        <v>0</v>
      </c>
      <c r="I20" s="33">
        <v>0</v>
      </c>
      <c r="J20" s="34">
        <f t="shared" ref="J20" si="1">ROUND(F20*I20,0)</f>
        <v>0</v>
      </c>
      <c r="K20" s="34">
        <f t="shared" ref="K20" si="2">ROUND(F20+H20+J20,0)</f>
        <v>0</v>
      </c>
      <c r="L20" s="34">
        <f>ROUND(F20*D20,0)</f>
        <v>0</v>
      </c>
      <c r="M20" s="34">
        <f>ROUND(L20*G20,0)</f>
        <v>0</v>
      </c>
      <c r="N20" s="34">
        <f t="shared" ref="N20" si="3">ROUND(L20*I20,0)</f>
        <v>0</v>
      </c>
      <c r="O20" s="35">
        <f t="shared" ref="O20" si="4">ROUND(L20+N20+M20,0)</f>
        <v>0</v>
      </c>
    </row>
    <row r="21" spans="1:15" ht="43.8" customHeight="1" thickBot="1" x14ac:dyDescent="0.35">
      <c r="A21" s="16"/>
      <c r="B21" s="89"/>
      <c r="C21" s="89"/>
      <c r="D21" s="89"/>
      <c r="E21" s="89"/>
      <c r="F21" s="89"/>
      <c r="G21" s="89"/>
      <c r="H21" s="89"/>
      <c r="I21" s="89"/>
      <c r="J21" s="89"/>
      <c r="K21" s="89"/>
      <c r="L21" s="90"/>
      <c r="M21" s="42" t="s">
        <v>32</v>
      </c>
      <c r="N21" s="43"/>
      <c r="O21" s="23">
        <f>SUMIF(G:G,0%,L:L)</f>
        <v>0</v>
      </c>
    </row>
    <row r="22" spans="1:15" ht="40.799999999999997" customHeight="1" thickBot="1" x14ac:dyDescent="0.35">
      <c r="A22" s="76" t="s">
        <v>33</v>
      </c>
      <c r="B22" s="77"/>
      <c r="C22" s="77"/>
      <c r="D22" s="77"/>
      <c r="E22" s="77"/>
      <c r="F22" s="77"/>
      <c r="G22" s="77"/>
      <c r="H22" s="77"/>
      <c r="I22" s="77"/>
      <c r="J22" s="77"/>
      <c r="K22" s="77"/>
      <c r="L22" s="78"/>
      <c r="M22" s="42" t="s">
        <v>34</v>
      </c>
      <c r="N22" s="43"/>
      <c r="O22" s="2">
        <f>SUMIF(G:G,5%,L:L)</f>
        <v>0</v>
      </c>
    </row>
    <row r="23" spans="1:15" ht="37.799999999999997" customHeight="1" x14ac:dyDescent="0.3">
      <c r="A23" s="67" t="s">
        <v>46</v>
      </c>
      <c r="B23" s="68"/>
      <c r="C23" s="68"/>
      <c r="D23" s="68"/>
      <c r="E23" s="68"/>
      <c r="F23" s="68"/>
      <c r="G23" s="68"/>
      <c r="H23" s="68"/>
      <c r="I23" s="68"/>
      <c r="J23" s="68"/>
      <c r="K23" s="68"/>
      <c r="L23" s="69"/>
      <c r="M23" s="42" t="s">
        <v>35</v>
      </c>
      <c r="N23" s="43"/>
      <c r="O23" s="2">
        <f>SUMIF(G:G,19%,L:L)</f>
        <v>0</v>
      </c>
    </row>
    <row r="24" spans="1:15" ht="32.4" customHeight="1" x14ac:dyDescent="0.3">
      <c r="A24" s="70"/>
      <c r="B24" s="71"/>
      <c r="C24" s="71"/>
      <c r="D24" s="71"/>
      <c r="E24" s="71"/>
      <c r="F24" s="71"/>
      <c r="G24" s="71"/>
      <c r="H24" s="71"/>
      <c r="I24" s="71"/>
      <c r="J24" s="71"/>
      <c r="K24" s="71"/>
      <c r="L24" s="72"/>
      <c r="M24" s="38" t="s">
        <v>27</v>
      </c>
      <c r="N24" s="39"/>
      <c r="O24" s="3">
        <f>SUM(O21:O23)</f>
        <v>0</v>
      </c>
    </row>
    <row r="25" spans="1:15" ht="33.6" customHeight="1" x14ac:dyDescent="0.3">
      <c r="A25" s="70"/>
      <c r="B25" s="71"/>
      <c r="C25" s="71"/>
      <c r="D25" s="71"/>
      <c r="E25" s="71"/>
      <c r="F25" s="71"/>
      <c r="G25" s="71"/>
      <c r="H25" s="71"/>
      <c r="I25" s="71"/>
      <c r="J25" s="71"/>
      <c r="K25" s="71"/>
      <c r="L25" s="72"/>
      <c r="M25" s="91" t="s">
        <v>36</v>
      </c>
      <c r="N25" s="92"/>
      <c r="O25" s="4">
        <f>ROUND(O22*5%,0)</f>
        <v>0</v>
      </c>
    </row>
    <row r="26" spans="1:15" ht="34.799999999999997" customHeight="1" x14ac:dyDescent="0.3">
      <c r="A26" s="70"/>
      <c r="B26" s="71"/>
      <c r="C26" s="71"/>
      <c r="D26" s="71"/>
      <c r="E26" s="71"/>
      <c r="F26" s="71"/>
      <c r="G26" s="71"/>
      <c r="H26" s="71"/>
      <c r="I26" s="71"/>
      <c r="J26" s="71"/>
      <c r="K26" s="71"/>
      <c r="L26" s="72"/>
      <c r="M26" s="91" t="s">
        <v>37</v>
      </c>
      <c r="N26" s="92"/>
      <c r="O26" s="2">
        <f>ROUND(O23*19%,0)</f>
        <v>0</v>
      </c>
    </row>
    <row r="27" spans="1:15" ht="33.6" customHeight="1" x14ac:dyDescent="0.3">
      <c r="A27" s="70"/>
      <c r="B27" s="71"/>
      <c r="C27" s="71"/>
      <c r="D27" s="71"/>
      <c r="E27" s="71"/>
      <c r="F27" s="71"/>
      <c r="G27" s="71"/>
      <c r="H27" s="71"/>
      <c r="I27" s="71"/>
      <c r="J27" s="71"/>
      <c r="K27" s="71"/>
      <c r="L27" s="72"/>
      <c r="M27" s="38" t="s">
        <v>38</v>
      </c>
      <c r="N27" s="39"/>
      <c r="O27" s="3">
        <f>SUM(O25:O26)</f>
        <v>0</v>
      </c>
    </row>
    <row r="28" spans="1:15" ht="31.8" customHeight="1" x14ac:dyDescent="0.3">
      <c r="A28" s="70"/>
      <c r="B28" s="71"/>
      <c r="C28" s="71"/>
      <c r="D28" s="71"/>
      <c r="E28" s="71"/>
      <c r="F28" s="71"/>
      <c r="G28" s="71"/>
      <c r="H28" s="71"/>
      <c r="I28" s="71"/>
      <c r="J28" s="71"/>
      <c r="K28" s="71"/>
      <c r="L28" s="72"/>
      <c r="M28" s="42" t="s">
        <v>39</v>
      </c>
      <c r="N28" s="43"/>
      <c r="O28" s="2">
        <f>SUMIF(I:I,8%,N:N)</f>
        <v>0</v>
      </c>
    </row>
    <row r="29" spans="1:15" ht="52.8" customHeight="1" x14ac:dyDescent="0.3">
      <c r="A29" s="70"/>
      <c r="B29" s="71"/>
      <c r="C29" s="71"/>
      <c r="D29" s="71"/>
      <c r="E29" s="71"/>
      <c r="F29" s="71"/>
      <c r="G29" s="71"/>
      <c r="H29" s="71"/>
      <c r="I29" s="71"/>
      <c r="J29" s="71"/>
      <c r="K29" s="71"/>
      <c r="L29" s="72"/>
      <c r="M29" s="40" t="s">
        <v>40</v>
      </c>
      <c r="N29" s="41"/>
      <c r="O29" s="3">
        <f>SUM(O28)</f>
        <v>0</v>
      </c>
    </row>
    <row r="30" spans="1:15" ht="57.6" customHeight="1" x14ac:dyDescent="0.3">
      <c r="A30" s="73"/>
      <c r="B30" s="74"/>
      <c r="C30" s="74"/>
      <c r="D30" s="74"/>
      <c r="E30" s="74"/>
      <c r="F30" s="74"/>
      <c r="G30" s="74"/>
      <c r="H30" s="74"/>
      <c r="I30" s="74"/>
      <c r="J30" s="74"/>
      <c r="K30" s="74"/>
      <c r="L30" s="75"/>
      <c r="M30" s="40" t="s">
        <v>41</v>
      </c>
      <c r="N30" s="41"/>
      <c r="O30" s="3">
        <f>+O24+O27+O29</f>
        <v>0</v>
      </c>
    </row>
    <row r="31" spans="1:15" ht="177.6" customHeight="1" x14ac:dyDescent="0.3"/>
    <row r="32" spans="1:15" ht="177.6" customHeight="1" x14ac:dyDescent="0.3">
      <c r="B32" s="29"/>
      <c r="C32" s="30"/>
    </row>
    <row r="33" spans="1:3" ht="177.6" customHeight="1" x14ac:dyDescent="0.3">
      <c r="B33" s="29"/>
      <c r="C33" s="30"/>
    </row>
    <row r="34" spans="1:3" ht="177.6" customHeight="1" x14ac:dyDescent="0.3">
      <c r="B34" s="87"/>
      <c r="C34" s="87"/>
    </row>
    <row r="35" spans="1:3" ht="177.6" customHeight="1" thickBot="1" x14ac:dyDescent="0.35">
      <c r="B35" s="88"/>
      <c r="C35" s="88"/>
    </row>
    <row r="36" spans="1:3" ht="177.6" customHeight="1" x14ac:dyDescent="0.3">
      <c r="B36" s="81" t="s">
        <v>42</v>
      </c>
      <c r="C36" s="81"/>
    </row>
    <row r="37" spans="1:3" ht="177.6" customHeight="1" x14ac:dyDescent="0.3"/>
    <row r="38" spans="1:3" ht="177.6" customHeight="1" x14ac:dyDescent="0.3">
      <c r="A38" s="21" t="s">
        <v>43</v>
      </c>
    </row>
    <row r="39" spans="1:3" ht="177.6" customHeight="1" x14ac:dyDescent="0.3"/>
    <row r="40" spans="1:3" ht="177.6" customHeight="1" x14ac:dyDescent="0.3"/>
    <row r="41" spans="1:3" ht="177.6" customHeight="1" x14ac:dyDescent="0.3"/>
    <row r="42" spans="1:3" ht="177.6" customHeight="1" x14ac:dyDescent="0.3"/>
    <row r="43" spans="1:3" ht="177.6" customHeight="1" x14ac:dyDescent="0.3"/>
    <row r="44" spans="1:3" ht="177.6" customHeight="1" x14ac:dyDescent="0.3"/>
    <row r="45" spans="1:3" ht="177.6" customHeight="1" x14ac:dyDescent="0.3"/>
    <row r="46" spans="1:3" ht="177.6" customHeight="1" x14ac:dyDescent="0.3"/>
    <row r="47" spans="1:3" ht="177.6" customHeight="1" x14ac:dyDescent="0.3"/>
    <row r="48" spans="1:3" ht="177.6" customHeight="1" x14ac:dyDescent="0.3"/>
    <row r="49" spans="1:15" ht="177.6" customHeight="1" x14ac:dyDescent="0.3"/>
    <row r="50" spans="1:15" ht="177.6" customHeight="1" x14ac:dyDescent="0.3"/>
    <row r="51" spans="1:15" ht="177.6" customHeight="1" x14ac:dyDescent="0.3"/>
    <row r="52" spans="1:15" ht="177.6" customHeight="1" x14ac:dyDescent="0.3"/>
    <row r="53" spans="1:15" ht="177.6" customHeight="1" x14ac:dyDescent="0.3"/>
    <row r="54" spans="1:15" ht="177.6" customHeight="1" x14ac:dyDescent="0.3"/>
    <row r="55" spans="1:15" ht="177.6" customHeight="1" x14ac:dyDescent="0.3"/>
    <row r="56" spans="1:15" ht="177.6" customHeight="1" x14ac:dyDescent="0.3"/>
    <row r="57" spans="1:15" ht="177.6" customHeight="1" x14ac:dyDescent="0.3"/>
    <row r="58" spans="1:15" ht="177.6" customHeight="1" x14ac:dyDescent="0.3"/>
    <row r="59" spans="1:15" ht="177.6" customHeight="1" x14ac:dyDescent="0.3"/>
    <row r="60" spans="1:15" ht="177.6" customHeight="1" x14ac:dyDescent="0.3"/>
    <row r="61" spans="1:15" ht="177.6" customHeight="1" x14ac:dyDescent="0.3"/>
    <row r="62" spans="1:15" ht="177.6" customHeight="1" x14ac:dyDescent="0.3"/>
    <row r="63" spans="1:15" ht="163.19999999999999" customHeight="1" x14ac:dyDescent="0.3"/>
    <row r="64" spans="1:15" s="20" customFormat="1" ht="42" customHeight="1" x14ac:dyDescent="0.3">
      <c r="A64" s="6"/>
      <c r="B64" s="24"/>
      <c r="C64" s="6"/>
      <c r="D64" s="6"/>
      <c r="E64" s="6"/>
      <c r="F64" s="6"/>
      <c r="G64" s="6"/>
      <c r="H64" s="6"/>
      <c r="I64" s="6"/>
      <c r="J64" s="6"/>
      <c r="K64" s="7"/>
      <c r="L64" s="7"/>
      <c r="M64" s="7"/>
      <c r="N64" s="7"/>
      <c r="O64" s="7"/>
    </row>
    <row r="65" spans="1:15" s="20" customFormat="1" ht="39" customHeight="1" x14ac:dyDescent="0.3">
      <c r="A65" s="6"/>
      <c r="B65" s="24"/>
      <c r="C65" s="6"/>
      <c r="D65" s="6"/>
      <c r="E65" s="6"/>
      <c r="F65" s="6"/>
      <c r="G65" s="6"/>
      <c r="H65" s="6"/>
      <c r="I65" s="6"/>
      <c r="J65" s="6"/>
      <c r="K65" s="7"/>
      <c r="L65" s="7"/>
      <c r="M65" s="7"/>
      <c r="N65" s="7"/>
      <c r="O65" s="7"/>
    </row>
    <row r="66" spans="1:15" s="20" customFormat="1" ht="30" customHeight="1" x14ac:dyDescent="0.3">
      <c r="A66" s="6"/>
      <c r="B66" s="24"/>
      <c r="C66" s="6"/>
      <c r="D66" s="6"/>
      <c r="E66" s="6"/>
      <c r="F66" s="6"/>
      <c r="G66" s="6"/>
      <c r="H66" s="6"/>
      <c r="I66" s="6"/>
      <c r="J66" s="6"/>
      <c r="K66" s="7"/>
      <c r="L66" s="7"/>
      <c r="M66" s="7"/>
      <c r="N66" s="7"/>
      <c r="O66" s="7"/>
    </row>
    <row r="67" spans="1:15" s="20" customFormat="1" ht="30" customHeight="1" x14ac:dyDescent="0.3">
      <c r="A67" s="6"/>
      <c r="B67" s="24"/>
      <c r="C67" s="6"/>
      <c r="D67" s="6"/>
      <c r="E67" s="6"/>
      <c r="F67" s="6"/>
      <c r="G67" s="6"/>
      <c r="H67" s="6"/>
      <c r="I67" s="6"/>
      <c r="J67" s="6"/>
      <c r="K67" s="7"/>
      <c r="L67" s="7"/>
      <c r="M67" s="7"/>
      <c r="N67" s="7"/>
      <c r="O67" s="7"/>
    </row>
    <row r="68" spans="1:15" s="20" customFormat="1" ht="30" customHeight="1" x14ac:dyDescent="0.3">
      <c r="A68" s="6"/>
      <c r="B68" s="24"/>
      <c r="C68" s="6"/>
      <c r="D68" s="6"/>
      <c r="E68" s="6"/>
      <c r="F68" s="6"/>
      <c r="G68" s="6"/>
      <c r="H68" s="6"/>
      <c r="I68" s="6"/>
      <c r="J68" s="6"/>
      <c r="K68" s="7"/>
      <c r="L68" s="7"/>
      <c r="M68" s="7"/>
      <c r="N68" s="7"/>
      <c r="O68" s="7"/>
    </row>
    <row r="69" spans="1:15" s="20" customFormat="1" ht="30" customHeight="1" x14ac:dyDescent="0.3">
      <c r="A69" s="6"/>
      <c r="B69" s="24"/>
      <c r="C69" s="6"/>
      <c r="D69" s="6"/>
      <c r="E69" s="6"/>
      <c r="F69" s="6"/>
      <c r="G69" s="6"/>
      <c r="H69" s="6"/>
      <c r="I69" s="6"/>
      <c r="J69" s="6"/>
      <c r="K69" s="7"/>
      <c r="L69" s="7"/>
      <c r="M69" s="7"/>
      <c r="N69" s="7"/>
      <c r="O69" s="7"/>
    </row>
    <row r="70" spans="1:15" s="20" customFormat="1" ht="30" customHeight="1" x14ac:dyDescent="0.3">
      <c r="A70" s="6"/>
      <c r="B70" s="24"/>
      <c r="C70" s="6"/>
      <c r="D70" s="6"/>
      <c r="E70" s="6"/>
      <c r="F70" s="6"/>
      <c r="G70" s="6"/>
      <c r="H70" s="6"/>
      <c r="I70" s="6"/>
      <c r="J70" s="6"/>
      <c r="K70" s="7"/>
      <c r="L70" s="7"/>
      <c r="M70" s="7"/>
      <c r="N70" s="7"/>
      <c r="O70" s="7"/>
    </row>
    <row r="71" spans="1:15" s="20" customFormat="1" ht="30" customHeight="1" x14ac:dyDescent="0.3">
      <c r="A71" s="6"/>
      <c r="B71" s="24"/>
      <c r="C71" s="6"/>
      <c r="D71" s="6"/>
      <c r="E71" s="6"/>
      <c r="F71" s="6"/>
      <c r="G71" s="6"/>
      <c r="H71" s="6"/>
      <c r="I71" s="6"/>
      <c r="J71" s="6"/>
      <c r="K71" s="7"/>
      <c r="L71" s="7"/>
      <c r="M71" s="7"/>
      <c r="N71" s="7"/>
      <c r="O71" s="7"/>
    </row>
    <row r="72" spans="1:15" s="20" customFormat="1" ht="37.5" customHeight="1" x14ac:dyDescent="0.3">
      <c r="A72" s="6"/>
      <c r="B72" s="24"/>
      <c r="C72" s="6"/>
      <c r="D72" s="6"/>
      <c r="E72" s="6"/>
      <c r="F72" s="6"/>
      <c r="G72" s="6"/>
      <c r="H72" s="6"/>
      <c r="I72" s="6"/>
      <c r="J72" s="6"/>
      <c r="K72" s="7"/>
      <c r="L72" s="7"/>
      <c r="M72" s="7"/>
      <c r="N72" s="7"/>
      <c r="O72" s="7"/>
    </row>
    <row r="73" spans="1:15" s="20" customFormat="1" ht="44.25" customHeight="1" x14ac:dyDescent="0.3">
      <c r="A73" s="6"/>
      <c r="B73" s="24"/>
      <c r="C73" s="6"/>
      <c r="D73" s="6"/>
      <c r="E73" s="6"/>
      <c r="F73" s="6"/>
      <c r="G73" s="6"/>
      <c r="H73" s="6"/>
      <c r="I73" s="6"/>
      <c r="J73" s="6"/>
      <c r="K73" s="7"/>
      <c r="L73" s="7"/>
      <c r="M73" s="7"/>
      <c r="N73" s="7"/>
      <c r="O73" s="7"/>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4140625" defaultRowHeight="14.4" x14ac:dyDescent="0.3"/>
  <sheetData>
    <row r="7" spans="4:6" x14ac:dyDescent="0.3">
      <c r="D7" s="1">
        <v>0</v>
      </c>
      <c r="F7" s="22">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ANGEL MARIA CONTRERAS GELVES</cp:lastModifiedBy>
  <cp:revision/>
  <dcterms:created xsi:type="dcterms:W3CDTF">2017-04-28T13:22:52Z</dcterms:created>
  <dcterms:modified xsi:type="dcterms:W3CDTF">2023-07-19T14:06:23Z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