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5. F-CD-178 PLANTEL CUNICOLA/DTOS A PUBLICAR/"/>
    </mc:Choice>
  </mc:AlternateContent>
  <xr:revisionPtr revIDLastSave="151" documentId="11_6B90C8BB7F978AB029CC4BA3CC710458ED0CC08C" xr6:coauthVersionLast="47" xr6:coauthVersionMax="47" xr10:uidLastSave="{0E40C155-E042-4C30-9259-F246DED12785}"/>
  <bookViews>
    <workbookView xWindow="-120" yWindow="-120" windowWidth="29040" windowHeight="15720" xr2:uid="{00000000-000D-0000-FFFF-FFFF00000000}"/>
  </bookViews>
  <sheets>
    <sheet name="Hoja1" sheetId="1" r:id="rId1"/>
    <sheet name="Hoja2" sheetId="2" r:id="rId2"/>
  </sheets>
  <definedNames>
    <definedName name="_xlnm.Print_Area" localSheetId="0">Hoja1!$A$1:$J$58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 l="1"/>
  <c r="J26" i="1"/>
  <c r="J27" i="1"/>
  <c r="J28" i="1"/>
  <c r="J29" i="1"/>
  <c r="J30" i="1"/>
  <c r="J31" i="1"/>
  <c r="J32" i="1"/>
  <c r="J33" i="1"/>
  <c r="J34" i="1"/>
  <c r="J35" i="1"/>
  <c r="J21" i="1" l="1"/>
  <c r="J23" i="1"/>
  <c r="J25" i="1"/>
  <c r="J20" i="1"/>
  <c r="J38" i="1" l="1"/>
  <c r="J39" i="1"/>
  <c r="J40" i="1"/>
  <c r="J42" i="1"/>
  <c r="J43" i="1"/>
  <c r="J44" i="1" l="1"/>
  <c r="J48" i="1" l="1"/>
  <c r="J50" i="1" s="1"/>
  <c r="J47" i="1"/>
  <c r="J46" i="1"/>
  <c r="J49" i="1" l="1"/>
  <c r="J51" i="1" s="1"/>
</calcChain>
</file>

<file path=xl/sharedStrings.xml><?xml version="1.0" encoding="utf-8"?>
<sst xmlns="http://schemas.openxmlformats.org/spreadsheetml/2006/main" count="95" uniqueCount="67">
  <si>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</si>
  <si>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</si>
  <si>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</si>
  <si>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</si>
  <si>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</si>
  <si>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</si>
  <si>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</si>
  <si>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</si>
  <si>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</si>
  <si>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</si>
  <si>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</si>
  <si>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</si>
  <si>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</si>
  <si>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</si>
  <si>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</si>
  <si>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</si>
  <si>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</si>
  <si>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</si>
  <si>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</si>
  <si>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</si>
  <si>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</si>
  <si>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</si>
  <si>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</si>
  <si>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</si>
  <si>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</si>
  <si>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</si>
  <si>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</si>
  <si>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</si>
  <si>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</si>
  <si>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</si>
  <si>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</si>
  <si>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METRO LINEAL</t>
  </si>
  <si>
    <t>METRO CUADRADO</t>
  </si>
  <si>
    <t>UNIDAD</t>
  </si>
  <si>
    <t>PRELIMINARES</t>
  </si>
  <si>
    <t>32.1-41</t>
  </si>
  <si>
    <t>32.1</t>
  </si>
  <si>
    <t>SALIDA LAMPARA TOMA PVC COMPLETA</t>
  </si>
  <si>
    <t>SUMINISTRO E INSTALACION PANEL LED REDONDO 18W LUZ NEUTRA 1260 LM</t>
  </si>
  <si>
    <t>ADECUACIÓN CANAL EXISTENTE </t>
  </si>
  <si>
    <t>BAJANTE PVC AGUAS LLUVIAS D=3"</t>
  </si>
  <si>
    <t xml:space="preserve">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                                                       NOTA 14: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En el caso consorcios y de las uniones temporales deberá ser diligenciada por el Representante Legal del consorcio o unión temporal, cumpliendo con lo indicado en este numeral.
                                                                              </t>
  </si>
  <si>
    <t>DESMONTE CUBIERTA EXISTENTE</t>
  </si>
  <si>
    <t>SUMINISTRO E INSTALACIÓN DESMONTE DE INSTALACIONES ELECTRICAS EXISTENTE (unidad de medida día)</t>
  </si>
  <si>
    <t>ESTRUCTURAS EN CONCRETO Y METÁLICAS</t>
  </si>
  <si>
    <t>SUMINISTRO E INSTALACIÓN VIGAS SOPORTE BLACK-OUT - PHC 203X67-2,00MM PERFIL C 203X67-2MM KG 1.00 </t>
  </si>
  <si>
    <t>SUMINISTRO E INSTALACION DE MEDIDOR MONOFASICO + CAJA PARA MEDIDOR Medidor monofasico 120 V 5-60 A UND 1.00 Caja para medidor monofasico UND 1.00 Terminal  EMT 3/4 UND 1.00 Tubo EMT 3/4 m 1.00 Curva EMT 3/4 UND1 .00 Union EMT 3/4 UND 1.00  Breaker monopolar  30 A tipo riel UND 1.00</t>
  </si>
  <si>
    <t>KILOGRAMO</t>
  </si>
  <si>
    <t>INSTALACIÓN ELÉCTRICA TELEFÓNICA Y COMUNICACIONES</t>
  </si>
  <si>
    <t>CUBIERTAS E IMPERMEABILIZACIONES</t>
  </si>
  <si>
    <t>ASEO Y VARIOS</t>
  </si>
  <si>
    <t>ASEO. Gastos innerentes a la obra, retiro de escombros a botadero, certificado y con disposición final de materiales  </t>
  </si>
  <si>
    <t>Gastos innerentes a la obra,  Trasiego</t>
  </si>
  <si>
    <t>SUMINISTRO E INSTALACIÓN DE ACOMETIDA AÉREA BT CABLE ANTIFRAUDE 2X8 AWG, INCLUYE ACCESORIOS Cable con neutro concentico 2x8 AWG, monófasico m 1.00 Terminal conduit IMC 3/4 UND 0.03 Tubo IMC 3/4 m 0.03 Curva IMC 3/4 UND0.03Union UND 0.03 Tensores de alineación UND 0.07</t>
  </si>
  <si>
    <t>SUMINISTRO E INSTALACIÓN  DE CABLE DE COBRE 12 AWG, 600 V - THHN/THWN, NEGRO Y BLANCO Cable CU THHN/THWN-2 90° 600V 12 AWG m 1.00</t>
  </si>
  <si>
    <t>SUMINISTRO E INSTALACIÓN  DE CABLE DE COBRE DESNUDO 12 AWG, 600 V Cable CU desnudo° 600V 12 AWG m 1.00</t>
  </si>
  <si>
    <t>SUMINISTRO E INSTALACION DE TUBERÍA EMT 3/4" DESCOLGAR Varilla Roscada 1/4 zincada m 0.80 Riel Chanel 5/8X3/16" UND 0.80  Chazo expansivo 3/8" UND 1.00 Abrazadera fija doble ala 3/4 UND 1.00 Terminal EMT 3/4"  UND  0.10 Tubo EMT 3/4" m 1.00 Unión EMT 3/4" UND 0.02</t>
  </si>
  <si>
    <t>SUMINISTRO E INSTALACION DE TABLERO DE 6 CIRCUITOS Tablero 6 circuitos 75A-120V UND 1.00</t>
  </si>
  <si>
    <t>SUMINISTRO E INSTALACION DE INTERRUPTOR ENCHUFABLE 1X20A Interruptor enchufable monopolar 1X20 A UND 1.00 </t>
  </si>
  <si>
    <t>SUMINISTRO E INSTALACIÓN DE LUMINARIA DE DESCOLGAR - HERMÉTICA LED 2X18W Lampara hermetica Led 15X120 mm - 2X18 W UND 1.00</t>
  </si>
  <si>
    <t>SUMINISTRO E INSTALACIÓN DE LUMINARIA DE DESCOLGAR - HERMÉTICA LED 36W Lampara hermetica Led 36 w UND 1.00  </t>
  </si>
  <si>
    <t>SUMINISTRO E INSTALACIÓN DE SALIDA INTERRUPTOR SENCILLO EMT 3/4" Cable CU THHN/THWN-2 90° 600V 12 AWG m 7.00 Alambre Cu suave desnudo 12 AWG m 3.50 Caja 5800- 5 salidas 3/4" fundida UND 1.00 Conector resorte rojo/amarillo 18-8awg UND 2.00 Interruptor triple leviton UND 1.00 Terminal EMT 3/4" UND 1.00  Tubo EMT 3/4" m 3.00 Unión EMT 3/4" UND 1.00</t>
  </si>
  <si>
    <t>SUMINISTRO E INSTALACIÓN DE SALIDA TOMA CORRIENTE DOBLE 2P+T EN EMT Abrazadera fija doble ala 3/4" UND 3.00 Cable CU THHN/THWN-2 90° 600V 12 AWG m 12.00 Cinta aislante N15 PVC negra UND 0.07 Caja 5800- 5 salidas 3/4" fundida UND 1.00 Conector resorte rojo/amarillo 18-8awg UND 3.00 Toma doble LEVITON UND 1.00 Terminal EMT 3/4" UND 2.00 Tubo EMT 3/4" m 3.50 Unión EMT 3/4" UND 2.00</t>
  </si>
  <si>
    <t>SUMINISTRO E INSTALACIÓN DE PUESTA A TIERRA ARA MEDIDOR Cable CU desnudo° 600V 12 AWG m 5.00 Caja de paso 40X40X20 cm UND 1.00 Conector-CU varilla tierra 5/8" UND 1.00 Varilla CW 5/8"X2.4 m cobre macizo UND 1.00</t>
  </si>
  <si>
    <t>Suministro e instalción cubierta UPVC, TEJA FORTE UPVC 0,94X5,90 CAL 2MM VERDE</t>
  </si>
  <si>
    <t>SUMINISTRO E INSTALACIÓN DE CABALLETE UPVC CABALLETE FORTE UPVC 0,60X0,94M 2MM VERDE UND 1.00</t>
  </si>
  <si>
    <t>SUMINISTRO E INSTALACIÓN DE CANAL AGUAS LLUVIAS CANAL AGUAS LLUVIAS 3M UND 0.33 SOPORTE CANAL AGUAS LLUVIAS UND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</si>
</sst>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name val="Arial"/>
      <family val="2"/>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09">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center" vertical="center" wrapText="1"/>
      <protection hidden="1"/>
    </xf>
    <xf numFmtId="43" fontId="0" fillId="2" borderId="0" xfId="0" applyNumberFormat="1" applyFill="1" applyProtection="1">
      <protection locked="0"/>
    </xf>
    <xf numFmtId="0" fontId="1" fillId="2" borderId="0" xfId="0" applyFont="1" applyFill="1" applyAlignment="1" applyProtection="1">
      <alignment horizontal="center"/>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43" fontId="7" fillId="3" borderId="1" xfId="3" applyFont="1" applyFill="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 fontId="1" fillId="0" borderId="14" xfId="0" applyNumberFormat="1"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43" fontId="6" fillId="0" borderId="1" xfId="3" applyFont="1" applyFill="1" applyBorder="1" applyAlignment="1" applyProtection="1">
      <alignment vertical="center"/>
      <protection hidden="1"/>
    </xf>
    <xf numFmtId="164" fontId="6" fillId="0" borderId="1" xfId="3" applyNumberFormat="1" applyFont="1" applyFill="1" applyBorder="1" applyAlignment="1" applyProtection="1">
      <alignment horizontal="center" vertical="center"/>
      <protection hidden="1"/>
    </xf>
    <xf numFmtId="164" fontId="6" fillId="0" borderId="1" xfId="4" applyNumberFormat="1" applyFont="1" applyBorder="1" applyAlignment="1" applyProtection="1">
      <alignment horizontal="center" vertical="center"/>
      <protection hidden="1"/>
    </xf>
    <xf numFmtId="164" fontId="6" fillId="0" borderId="1" xfId="4"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3" xfId="3" applyFont="1" applyBorder="1" applyAlignment="1" applyProtection="1">
      <alignment vertical="center" wrapText="1"/>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0" fontId="1" fillId="2" borderId="0" xfId="0" applyFont="1" applyFill="1" applyProtection="1">
      <protection hidden="1"/>
    </xf>
    <xf numFmtId="0" fontId="10" fillId="4" borderId="1" xfId="0" applyFont="1" applyFill="1" applyBorder="1" applyAlignment="1" applyProtection="1">
      <alignment horizontal="center" vertical="center" wrapText="1"/>
      <protection hidden="1"/>
    </xf>
    <xf numFmtId="0" fontId="8" fillId="2" borderId="6" xfId="0" applyFont="1" applyFill="1" applyBorder="1" applyProtection="1">
      <protection hidden="1"/>
    </xf>
    <xf numFmtId="0" fontId="0" fillId="0" borderId="1" xfId="0" applyBorder="1" applyAlignment="1">
      <alignment horizontal="center" vertical="center"/>
    </xf>
    <xf numFmtId="0" fontId="1" fillId="0" borderId="28" xfId="0" applyFont="1" applyBorder="1" applyAlignment="1">
      <alignment horizontal="center" vertical="center" wrapText="1"/>
    </xf>
    <xf numFmtId="0" fontId="1" fillId="0" borderId="15" xfId="0" applyFont="1" applyBorder="1" applyAlignment="1" applyProtection="1">
      <alignment horizontal="center" vertical="center" wrapText="1"/>
      <protection hidden="1"/>
    </xf>
    <xf numFmtId="2" fontId="9" fillId="0" borderId="1" xfId="0" applyNumberFormat="1" applyFont="1" applyBorder="1" applyAlignment="1" applyProtection="1">
      <alignment horizontal="center" vertical="center" wrapText="1"/>
      <protection hidden="1"/>
    </xf>
    <xf numFmtId="0" fontId="0" fillId="2" borderId="29" xfId="0"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2" xfId="0" applyFont="1" applyBorder="1" applyAlignment="1" applyProtection="1">
      <alignment vertical="top"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1" fillId="0" borderId="15" xfId="0" applyFont="1" applyBorder="1" applyAlignment="1" applyProtection="1">
      <alignment horizontal="left" vertical="center" wrapText="1"/>
      <protection hidden="1"/>
    </xf>
    <xf numFmtId="0" fontId="1" fillId="0" borderId="16"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0" borderId="25"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2" fillId="4" borderId="17" xfId="0" applyFont="1" applyFill="1" applyBorder="1" applyAlignment="1" applyProtection="1">
      <alignment horizontal="center" vertical="center" wrapText="1"/>
      <protection hidden="1"/>
    </xf>
    <xf numFmtId="0" fontId="12" fillId="4" borderId="18" xfId="0" applyFont="1" applyFill="1" applyBorder="1" applyAlignment="1" applyProtection="1">
      <alignment horizontal="center" vertical="center" wrapText="1"/>
      <protection hidden="1"/>
    </xf>
    <xf numFmtId="0" fontId="12" fillId="4" borderId="23"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9" fillId="0" borderId="1" xfId="3"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20" xfId="0" applyFont="1" applyFill="1" applyBorder="1" applyAlignment="1" applyProtection="1">
      <alignment horizontal="center" vertical="center" wrapText="1"/>
      <protection hidden="1"/>
    </xf>
    <xf numFmtId="0" fontId="7" fillId="4" borderId="21"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 fillId="0" borderId="17" xfId="0" applyFont="1" applyBorder="1" applyAlignment="1" applyProtection="1">
      <alignment horizontal="left" vertical="center" wrapText="1"/>
      <protection hidden="1"/>
    </xf>
    <xf numFmtId="0" fontId="1" fillId="0" borderId="18" xfId="0" applyFont="1" applyBorder="1" applyAlignment="1" applyProtection="1">
      <alignment horizontal="left" vertical="center" wrapText="1"/>
      <protection hidden="1"/>
    </xf>
    <xf numFmtId="0" fontId="1" fillId="0" borderId="23" xfId="0" applyFont="1" applyBorder="1" applyAlignment="1" applyProtection="1">
      <alignment horizontal="left" vertical="center" wrapText="1"/>
      <protection hidden="1"/>
    </xf>
    <xf numFmtId="0" fontId="0" fillId="0" borderId="1" xfId="0" applyBorder="1" applyAlignment="1">
      <alignment horizontal="center" vertical="center"/>
    </xf>
    <xf numFmtId="0" fontId="1" fillId="0" borderId="15" xfId="0" applyFont="1" applyBorder="1" applyAlignment="1" applyProtection="1">
      <alignment vertical="center" wrapText="1"/>
      <protection hidden="1"/>
    </xf>
    <xf numFmtId="0" fontId="1" fillId="0" borderId="16" xfId="0" applyFont="1" applyBorder="1" applyAlignment="1" applyProtection="1">
      <alignment vertical="center" wrapText="1"/>
      <protection hidden="1"/>
    </xf>
    <xf numFmtId="0" fontId="1" fillId="0" borderId="22" xfId="0" applyFont="1" applyBorder="1" applyAlignment="1" applyProtection="1">
      <alignment vertical="center" wrapText="1"/>
      <protection hidden="1"/>
    </xf>
    <xf numFmtId="0" fontId="1" fillId="0" borderId="17" xfId="0" applyFont="1" applyBorder="1" applyAlignment="1">
      <alignment wrapText="1"/>
    </xf>
    <xf numFmtId="0" fontId="1" fillId="0" borderId="18" xfId="0" applyFont="1" applyBorder="1" applyAlignment="1">
      <alignment wrapText="1"/>
    </xf>
    <xf numFmtId="0" fontId="1" fillId="0" borderId="23" xfId="0" applyFont="1" applyBorder="1" applyAlignment="1">
      <alignment wrapText="1"/>
    </xf>
    <xf numFmtId="0" fontId="1" fillId="0" borderId="17" xfId="0" applyFont="1" applyBorder="1" applyAlignment="1" applyProtection="1">
      <alignment vertical="center" wrapText="1"/>
      <protection hidden="1"/>
    </xf>
    <xf numFmtId="0" fontId="1" fillId="0" borderId="18" xfId="0" applyFont="1" applyBorder="1" applyAlignment="1" applyProtection="1">
      <alignment vertical="center" wrapText="1"/>
      <protection hidden="1"/>
    </xf>
    <xf numFmtId="0" fontId="1" fillId="0" borderId="23" xfId="0" applyFont="1" applyBorder="1" applyAlignment="1" applyProtection="1">
      <alignment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cellXfs>
  <cellStyles count="17">
    <cellStyle name="Millares" xfId="4" builtinId="3"/>
    <cellStyle name="Millares [0] 2" xfId="2" xr:uid="{00000000-0005-0000-0000-000001000000}"/>
    <cellStyle name="Millares [0] 2 2" xfId="9" xr:uid="{00000000-0005-0000-0000-000002000000}"/>
    <cellStyle name="Millares [0] 2 3" xfId="6" xr:uid="{00000000-0005-0000-0000-000003000000}"/>
    <cellStyle name="Millares 2" xfId="3" xr:uid="{00000000-0005-0000-0000-000004000000}"/>
    <cellStyle name="Millares 2 2" xfId="10" xr:uid="{00000000-0005-0000-0000-000005000000}"/>
    <cellStyle name="Millares 2 3" xfId="7" xr:uid="{00000000-0005-0000-0000-000006000000}"/>
    <cellStyle name="Millares 3" xfId="11" xr:uid="{00000000-0005-0000-0000-000007000000}"/>
    <cellStyle name="Millares 4" xfId="8" xr:uid="{00000000-0005-0000-0000-000008000000}"/>
    <cellStyle name="Millares 5" xfId="12" xr:uid="{00000000-0005-0000-0000-000009000000}"/>
    <cellStyle name="Millares 6" xfId="15" xr:uid="{00000000-0005-0000-0000-00000A000000}"/>
    <cellStyle name="Millares 7" xfId="16" xr:uid="{00000000-0005-0000-0000-00000B000000}"/>
    <cellStyle name="Millares 8" xfId="14" xr:uid="{00000000-0005-0000-0000-00000C000000}"/>
    <cellStyle name="Millares 9" xfId="13" xr:uid="{00000000-0005-0000-0000-00000D000000}"/>
    <cellStyle name="Normal" xfId="0" builtinId="0"/>
    <cellStyle name="Normal 2" xfId="5" xr:uid="{00000000-0005-0000-0000-00000F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zoomScale="80" zoomScaleNormal="80" zoomScaleSheetLayoutView="80" workbookViewId="0">
      <selection activeCell="G23" sqref="G23"/>
    </sheetView>
  </sheetViews>
  <sheetFormatPr baseColWidth="10" defaultColWidth="11.42578125" defaultRowHeight="15" x14ac:dyDescent="0.25"/>
  <cols>
    <col min="1" max="1" width="11" style="7" customWidth="1"/>
    <col min="2" max="2" width="47.85546875" style="7" customWidth="1"/>
    <col min="3" max="3" width="17" style="7" customWidth="1"/>
    <col min="4" max="4" width="15.5703125" style="7" customWidth="1"/>
    <col min="5" max="5" width="3.140625" style="7" customWidth="1"/>
    <col min="6" max="6" width="23.42578125" style="8" customWidth="1"/>
    <col min="7" max="7" width="24" style="9" customWidth="1"/>
    <col min="8" max="8" width="22.5703125" style="7" customWidth="1"/>
    <col min="9" max="9" width="7.42578125" style="10" customWidth="1"/>
    <col min="10" max="10" width="30.5703125" style="10" customWidth="1"/>
    <col min="11" max="16384" width="11.42578125" style="10"/>
  </cols>
  <sheetData>
    <row r="1" spans="1:10" x14ac:dyDescent="0.25">
      <c r="E1" s="16"/>
    </row>
    <row r="2" spans="1:10" x14ac:dyDescent="0.25">
      <c r="A2" s="53"/>
      <c r="B2" s="55" t="s">
        <v>0</v>
      </c>
      <c r="C2" s="55"/>
      <c r="D2" s="55"/>
      <c r="E2" s="55"/>
      <c r="F2" s="55"/>
      <c r="G2" s="55"/>
      <c r="H2" s="55"/>
      <c r="I2" s="55"/>
      <c r="J2" s="42" t="s">
        <v>1</v>
      </c>
    </row>
    <row r="3" spans="1:10" x14ac:dyDescent="0.25">
      <c r="A3" s="53"/>
      <c r="B3" s="55" t="s">
        <v>2</v>
      </c>
      <c r="C3" s="55"/>
      <c r="D3" s="55"/>
      <c r="E3" s="55"/>
      <c r="F3" s="55"/>
      <c r="G3" s="55"/>
      <c r="H3" s="55"/>
      <c r="I3" s="55"/>
      <c r="J3" s="42" t="s">
        <v>29</v>
      </c>
    </row>
    <row r="4" spans="1:10" x14ac:dyDescent="0.25">
      <c r="A4" s="53"/>
      <c r="B4" s="55" t="s">
        <v>3</v>
      </c>
      <c r="C4" s="55"/>
      <c r="D4" s="55"/>
      <c r="E4" s="55"/>
      <c r="F4" s="55"/>
      <c r="G4" s="55"/>
      <c r="H4" s="55"/>
      <c r="I4" s="55"/>
      <c r="J4" s="42" t="s">
        <v>30</v>
      </c>
    </row>
    <row r="5" spans="1:10" x14ac:dyDescent="0.25">
      <c r="A5" s="53"/>
      <c r="B5" s="55"/>
      <c r="C5" s="55"/>
      <c r="D5" s="55"/>
      <c r="E5" s="55"/>
      <c r="F5" s="55"/>
      <c r="G5" s="55"/>
      <c r="H5" s="55"/>
      <c r="I5" s="55"/>
      <c r="J5" s="42" t="s">
        <v>4</v>
      </c>
    </row>
    <row r="7" spans="1:10" x14ac:dyDescent="0.25">
      <c r="A7" s="17" t="s">
        <v>36</v>
      </c>
    </row>
    <row r="8" spans="1:10" x14ac:dyDescent="0.25">
      <c r="A8" s="17"/>
      <c r="B8" s="44"/>
    </row>
    <row r="9" spans="1:10" ht="54.6" customHeight="1" x14ac:dyDescent="0.25">
      <c r="A9" s="56" t="s">
        <v>5</v>
      </c>
      <c r="B9" s="56"/>
      <c r="C9" s="18"/>
      <c r="D9" s="27" t="s">
        <v>6</v>
      </c>
      <c r="E9" s="57"/>
      <c r="F9" s="58"/>
      <c r="H9" s="26" t="s">
        <v>7</v>
      </c>
      <c r="I9" s="59"/>
      <c r="J9" s="60"/>
    </row>
    <row r="10" spans="1:10" x14ac:dyDescent="0.25">
      <c r="A10" s="18"/>
      <c r="B10" s="18"/>
      <c r="C10" s="18"/>
      <c r="E10" s="19"/>
      <c r="F10" s="20"/>
      <c r="I10" s="21"/>
      <c r="J10" s="22"/>
    </row>
    <row r="11" spans="1:10" ht="25.9" customHeight="1" x14ac:dyDescent="0.25">
      <c r="A11" s="54" t="s">
        <v>8</v>
      </c>
      <c r="B11" s="54"/>
      <c r="C11" s="23"/>
      <c r="D11" s="54" t="s">
        <v>9</v>
      </c>
      <c r="E11" s="54"/>
      <c r="F11" s="54"/>
      <c r="G11" s="4"/>
      <c r="H11" s="24"/>
      <c r="I11" s="21"/>
      <c r="J11" s="22"/>
    </row>
    <row r="12" spans="1:10" x14ac:dyDescent="0.25">
      <c r="A12" s="54"/>
      <c r="B12" s="54"/>
      <c r="C12" s="23"/>
      <c r="D12" s="22"/>
      <c r="E12" s="19"/>
      <c r="F12" s="20"/>
      <c r="I12" s="21"/>
      <c r="J12" s="22"/>
    </row>
    <row r="13" spans="1:10" ht="30" customHeight="1" x14ac:dyDescent="0.25">
      <c r="A13" s="54"/>
      <c r="B13" s="54"/>
      <c r="C13" s="23"/>
      <c r="D13" s="54" t="s">
        <v>10</v>
      </c>
      <c r="E13" s="54"/>
      <c r="F13" s="54"/>
      <c r="G13" s="4"/>
      <c r="H13" s="24"/>
      <c r="I13" s="21"/>
      <c r="J13" s="22"/>
    </row>
    <row r="14" spans="1:10" x14ac:dyDescent="0.25">
      <c r="A14" s="54"/>
      <c r="B14" s="54"/>
      <c r="C14" s="23"/>
      <c r="E14" s="19"/>
      <c r="F14" s="20"/>
      <c r="I14" s="21"/>
      <c r="J14" s="22"/>
    </row>
    <row r="15" spans="1:10" ht="24.6" customHeight="1" x14ac:dyDescent="0.25">
      <c r="A15" s="54"/>
      <c r="B15" s="54"/>
      <c r="C15" s="23"/>
      <c r="D15" s="54" t="s">
        <v>11</v>
      </c>
      <c r="E15" s="54"/>
      <c r="F15" s="54"/>
      <c r="G15" s="4"/>
      <c r="H15" s="24"/>
      <c r="I15" s="21"/>
      <c r="J15" s="22"/>
    </row>
    <row r="16" spans="1:10" x14ac:dyDescent="0.25">
      <c r="A16" s="18"/>
      <c r="B16" s="18"/>
      <c r="C16" s="18"/>
      <c r="E16" s="19"/>
      <c r="F16" s="20"/>
      <c r="I16" s="21"/>
      <c r="J16" s="22"/>
    </row>
    <row r="18" spans="1:10" s="12" customFormat="1" ht="40.15" customHeight="1" x14ac:dyDescent="0.25">
      <c r="A18" s="41" t="s">
        <v>12</v>
      </c>
      <c r="B18" s="54" t="s">
        <v>13</v>
      </c>
      <c r="C18" s="54"/>
      <c r="D18" s="54"/>
      <c r="E18" s="54"/>
      <c r="F18" s="41" t="s">
        <v>14</v>
      </c>
      <c r="G18" s="41" t="s">
        <v>15</v>
      </c>
      <c r="H18" s="78" t="s">
        <v>16</v>
      </c>
      <c r="I18" s="78"/>
      <c r="J18" s="28" t="s">
        <v>17</v>
      </c>
    </row>
    <row r="19" spans="1:10" s="12" customFormat="1" ht="25.5" customHeight="1" x14ac:dyDescent="0.25">
      <c r="A19" s="45">
        <v>1</v>
      </c>
      <c r="B19" s="106" t="s">
        <v>34</v>
      </c>
      <c r="C19" s="107"/>
      <c r="D19" s="107"/>
      <c r="E19" s="108"/>
      <c r="F19" s="86"/>
      <c r="G19" s="87"/>
      <c r="H19" s="87"/>
      <c r="I19" s="87"/>
      <c r="J19" s="88"/>
    </row>
    <row r="20" spans="1:10" s="25" customFormat="1" x14ac:dyDescent="0.25">
      <c r="A20" s="14">
        <v>1.1000000000000001</v>
      </c>
      <c r="B20" s="69" t="s">
        <v>42</v>
      </c>
      <c r="C20" s="70"/>
      <c r="D20" s="70"/>
      <c r="E20" s="71"/>
      <c r="F20" s="49" t="s">
        <v>32</v>
      </c>
      <c r="G20" s="29">
        <v>208</v>
      </c>
      <c r="H20" s="82"/>
      <c r="I20" s="82"/>
      <c r="J20" s="32">
        <f>ROUND(G20*H20,0)</f>
        <v>0</v>
      </c>
    </row>
    <row r="21" spans="1:10" s="25" customFormat="1" ht="54.75" customHeight="1" x14ac:dyDescent="0.25">
      <c r="A21" s="14">
        <v>1.2</v>
      </c>
      <c r="B21" s="72" t="s">
        <v>43</v>
      </c>
      <c r="C21" s="73"/>
      <c r="D21" s="73"/>
      <c r="E21" s="74"/>
      <c r="F21" s="49" t="s">
        <v>33</v>
      </c>
      <c r="G21" s="29">
        <v>1</v>
      </c>
      <c r="H21" s="82"/>
      <c r="I21" s="82"/>
      <c r="J21" s="32">
        <f t="shared" ref="J21:J23" si="0">ROUND(G21*H21,0)</f>
        <v>0</v>
      </c>
    </row>
    <row r="22" spans="1:10" s="25" customFormat="1" ht="15" customHeight="1" x14ac:dyDescent="0.25">
      <c r="A22" s="30">
        <v>2</v>
      </c>
      <c r="B22" s="75" t="s">
        <v>44</v>
      </c>
      <c r="C22" s="76"/>
      <c r="D22" s="76"/>
      <c r="E22" s="77"/>
      <c r="F22" s="83"/>
      <c r="G22" s="84"/>
      <c r="H22" s="84"/>
      <c r="I22" s="84"/>
      <c r="J22" s="85"/>
    </row>
    <row r="23" spans="1:10" s="25" customFormat="1" ht="37.9" customHeight="1" x14ac:dyDescent="0.25">
      <c r="A23" s="14">
        <v>2.1</v>
      </c>
      <c r="B23" s="69" t="s">
        <v>45</v>
      </c>
      <c r="C23" s="70"/>
      <c r="D23" s="70"/>
      <c r="E23" s="71"/>
      <c r="F23" s="29" t="s">
        <v>47</v>
      </c>
      <c r="G23" s="48">
        <v>56.2</v>
      </c>
      <c r="H23" s="82"/>
      <c r="I23" s="82"/>
      <c r="J23" s="32">
        <f t="shared" si="0"/>
        <v>0</v>
      </c>
    </row>
    <row r="24" spans="1:10" s="25" customFormat="1" ht="15" customHeight="1" x14ac:dyDescent="0.25">
      <c r="A24" s="30">
        <v>3</v>
      </c>
      <c r="B24" s="75" t="s">
        <v>48</v>
      </c>
      <c r="C24" s="76"/>
      <c r="D24" s="76"/>
      <c r="E24" s="77"/>
      <c r="F24" s="83"/>
      <c r="G24" s="84"/>
      <c r="H24" s="84"/>
      <c r="I24" s="84"/>
      <c r="J24" s="85"/>
    </row>
    <row r="25" spans="1:10" s="25" customFormat="1" ht="66" customHeight="1" x14ac:dyDescent="0.25">
      <c r="A25" s="14">
        <v>3.1</v>
      </c>
      <c r="B25" s="97" t="s">
        <v>46</v>
      </c>
      <c r="C25" s="98"/>
      <c r="D25" s="98"/>
      <c r="E25" s="99"/>
      <c r="F25" s="29" t="s">
        <v>33</v>
      </c>
      <c r="G25" s="51">
        <v>1</v>
      </c>
      <c r="H25" s="82"/>
      <c r="I25" s="82"/>
      <c r="J25" s="32">
        <f t="shared" ref="J25:J36" si="1">ROUND(G26*H25,0)</f>
        <v>0</v>
      </c>
    </row>
    <row r="26" spans="1:10" s="25" customFormat="1" ht="66" customHeight="1" x14ac:dyDescent="0.2">
      <c r="A26" s="14">
        <v>3.2</v>
      </c>
      <c r="B26" s="100" t="s">
        <v>53</v>
      </c>
      <c r="C26" s="101"/>
      <c r="D26" s="101"/>
      <c r="E26" s="102"/>
      <c r="F26" s="29" t="s">
        <v>31</v>
      </c>
      <c r="G26" s="48">
        <v>30</v>
      </c>
      <c r="H26" s="82"/>
      <c r="I26" s="82"/>
      <c r="J26" s="32">
        <f t="shared" si="1"/>
        <v>0</v>
      </c>
    </row>
    <row r="27" spans="1:10" s="25" customFormat="1" ht="66" customHeight="1" x14ac:dyDescent="0.25">
      <c r="A27" s="14">
        <v>3.3</v>
      </c>
      <c r="B27" s="103" t="s">
        <v>54</v>
      </c>
      <c r="C27" s="104"/>
      <c r="D27" s="104"/>
      <c r="E27" s="105"/>
      <c r="F27" s="29" t="s">
        <v>31</v>
      </c>
      <c r="G27" s="48">
        <v>50</v>
      </c>
      <c r="H27" s="82"/>
      <c r="I27" s="82"/>
      <c r="J27" s="32">
        <f t="shared" si="1"/>
        <v>0</v>
      </c>
    </row>
    <row r="28" spans="1:10" s="25" customFormat="1" ht="66" customHeight="1" x14ac:dyDescent="0.25">
      <c r="A28" s="14">
        <v>3.4</v>
      </c>
      <c r="B28" s="103" t="s">
        <v>55</v>
      </c>
      <c r="C28" s="104"/>
      <c r="D28" s="104"/>
      <c r="E28" s="105"/>
      <c r="F28" s="29" t="s">
        <v>31</v>
      </c>
      <c r="G28" s="48">
        <v>30</v>
      </c>
      <c r="H28" s="82"/>
      <c r="I28" s="82"/>
      <c r="J28" s="32">
        <f t="shared" si="1"/>
        <v>0</v>
      </c>
    </row>
    <row r="29" spans="1:10" s="25" customFormat="1" ht="66" customHeight="1" x14ac:dyDescent="0.25">
      <c r="A29" s="14">
        <v>3.5</v>
      </c>
      <c r="B29" s="103" t="s">
        <v>56</v>
      </c>
      <c r="C29" s="104"/>
      <c r="D29" s="104"/>
      <c r="E29" s="105"/>
      <c r="F29" s="29" t="s">
        <v>31</v>
      </c>
      <c r="G29" s="48">
        <v>20</v>
      </c>
      <c r="H29" s="82"/>
      <c r="I29" s="82"/>
      <c r="J29" s="32">
        <f t="shared" si="1"/>
        <v>0</v>
      </c>
    </row>
    <row r="30" spans="1:10" s="25" customFormat="1" ht="66" customHeight="1" x14ac:dyDescent="0.25">
      <c r="A30" s="14">
        <v>3.6</v>
      </c>
      <c r="B30" s="103" t="s">
        <v>57</v>
      </c>
      <c r="C30" s="104"/>
      <c r="D30" s="104"/>
      <c r="E30" s="105"/>
      <c r="F30" s="29" t="s">
        <v>33</v>
      </c>
      <c r="G30" s="48">
        <v>1</v>
      </c>
      <c r="H30" s="82"/>
      <c r="I30" s="82"/>
      <c r="J30" s="32">
        <f t="shared" si="1"/>
        <v>0</v>
      </c>
    </row>
    <row r="31" spans="1:10" s="25" customFormat="1" ht="66" customHeight="1" x14ac:dyDescent="0.25">
      <c r="A31" s="14">
        <v>3.7</v>
      </c>
      <c r="B31" s="103" t="s">
        <v>58</v>
      </c>
      <c r="C31" s="104"/>
      <c r="D31" s="104"/>
      <c r="E31" s="105"/>
      <c r="F31" s="29" t="s">
        <v>33</v>
      </c>
      <c r="G31" s="48">
        <v>3</v>
      </c>
      <c r="H31" s="82"/>
      <c r="I31" s="82"/>
      <c r="J31" s="32">
        <f t="shared" si="1"/>
        <v>0</v>
      </c>
    </row>
    <row r="32" spans="1:10" s="25" customFormat="1" ht="66" customHeight="1" x14ac:dyDescent="0.25">
      <c r="A32" s="14">
        <v>3.8</v>
      </c>
      <c r="B32" s="103" t="s">
        <v>59</v>
      </c>
      <c r="C32" s="104"/>
      <c r="D32" s="104"/>
      <c r="E32" s="105"/>
      <c r="F32" s="29" t="s">
        <v>33</v>
      </c>
      <c r="G32" s="48">
        <v>18</v>
      </c>
      <c r="H32" s="82"/>
      <c r="I32" s="82"/>
      <c r="J32" s="32">
        <f t="shared" si="1"/>
        <v>0</v>
      </c>
    </row>
    <row r="33" spans="1:10" s="25" customFormat="1" ht="66" customHeight="1" x14ac:dyDescent="0.25">
      <c r="A33" s="14">
        <v>3.9</v>
      </c>
      <c r="B33" s="103" t="s">
        <v>60</v>
      </c>
      <c r="C33" s="104"/>
      <c r="D33" s="104"/>
      <c r="E33" s="105"/>
      <c r="F33" s="29" t="s">
        <v>33</v>
      </c>
      <c r="G33" s="48">
        <v>18</v>
      </c>
      <c r="H33" s="82"/>
      <c r="I33" s="82"/>
      <c r="J33" s="32">
        <f t="shared" si="1"/>
        <v>0</v>
      </c>
    </row>
    <row r="34" spans="1:10" s="25" customFormat="1" ht="90.75" customHeight="1" x14ac:dyDescent="0.25">
      <c r="A34" s="50">
        <v>3.1</v>
      </c>
      <c r="B34" s="103" t="s">
        <v>61</v>
      </c>
      <c r="C34" s="104"/>
      <c r="D34" s="104"/>
      <c r="E34" s="105"/>
      <c r="F34" s="29" t="s">
        <v>33</v>
      </c>
      <c r="G34" s="48">
        <v>1</v>
      </c>
      <c r="H34" s="82"/>
      <c r="I34" s="82"/>
      <c r="J34" s="32">
        <f t="shared" si="1"/>
        <v>0</v>
      </c>
    </row>
    <row r="35" spans="1:10" s="25" customFormat="1" ht="85.5" customHeight="1" x14ac:dyDescent="0.25">
      <c r="A35" s="14">
        <v>3.11</v>
      </c>
      <c r="B35" s="103" t="s">
        <v>62</v>
      </c>
      <c r="C35" s="104"/>
      <c r="D35" s="104"/>
      <c r="E35" s="105"/>
      <c r="F35" s="29" t="s">
        <v>33</v>
      </c>
      <c r="G35" s="48">
        <v>8</v>
      </c>
      <c r="H35" s="82"/>
      <c r="I35" s="82"/>
      <c r="J35" s="32">
        <f t="shared" si="1"/>
        <v>0</v>
      </c>
    </row>
    <row r="36" spans="1:10" s="25" customFormat="1" ht="66" customHeight="1" x14ac:dyDescent="0.25">
      <c r="A36" s="14">
        <v>3.12</v>
      </c>
      <c r="B36" s="103" t="s">
        <v>63</v>
      </c>
      <c r="C36" s="104"/>
      <c r="D36" s="104"/>
      <c r="E36" s="105"/>
      <c r="F36" s="29" t="s">
        <v>33</v>
      </c>
      <c r="G36" s="48">
        <v>1</v>
      </c>
      <c r="H36" s="82"/>
      <c r="I36" s="82"/>
      <c r="J36" s="32">
        <f t="shared" si="1"/>
        <v>0</v>
      </c>
    </row>
    <row r="37" spans="1:10" s="25" customFormat="1" ht="22.5" customHeight="1" x14ac:dyDescent="0.25">
      <c r="A37" s="30">
        <v>4</v>
      </c>
      <c r="B37" s="75" t="s">
        <v>49</v>
      </c>
      <c r="C37" s="76"/>
      <c r="D37" s="76"/>
      <c r="E37" s="77"/>
      <c r="F37" s="83"/>
      <c r="G37" s="84"/>
      <c r="H37" s="84"/>
      <c r="I37" s="84"/>
      <c r="J37" s="85"/>
    </row>
    <row r="38" spans="1:10" s="25" customFormat="1" ht="54" customHeight="1" x14ac:dyDescent="0.25">
      <c r="A38" s="14">
        <v>4.0999999999999996</v>
      </c>
      <c r="B38" s="93" t="s">
        <v>64</v>
      </c>
      <c r="C38" s="94"/>
      <c r="D38" s="94"/>
      <c r="E38" s="95"/>
      <c r="F38" s="29" t="s">
        <v>32</v>
      </c>
      <c r="G38" s="31">
        <v>210</v>
      </c>
      <c r="H38" s="82"/>
      <c r="I38" s="82"/>
      <c r="J38" s="32">
        <f t="shared" ref="J38:J43" si="2">ROUND(G38*H38,0)</f>
        <v>0</v>
      </c>
    </row>
    <row r="39" spans="1:10" s="25" customFormat="1" ht="51" customHeight="1" x14ac:dyDescent="0.25">
      <c r="A39" s="14">
        <v>4.2</v>
      </c>
      <c r="B39" s="93" t="s">
        <v>65</v>
      </c>
      <c r="C39" s="94" t="s">
        <v>37</v>
      </c>
      <c r="D39" s="94" t="s">
        <v>37</v>
      </c>
      <c r="E39" s="95" t="s">
        <v>37</v>
      </c>
      <c r="F39" s="29" t="s">
        <v>31</v>
      </c>
      <c r="G39" s="43">
        <v>17.5</v>
      </c>
      <c r="H39" s="82"/>
      <c r="I39" s="82"/>
      <c r="J39" s="32">
        <f t="shared" si="2"/>
        <v>0</v>
      </c>
    </row>
    <row r="40" spans="1:10" s="25" customFormat="1" ht="54" customHeight="1" x14ac:dyDescent="0.25">
      <c r="A40" s="14">
        <v>4.3</v>
      </c>
      <c r="B40" s="93" t="s">
        <v>66</v>
      </c>
      <c r="C40" s="94" t="s">
        <v>38</v>
      </c>
      <c r="D40" s="94" t="s">
        <v>38</v>
      </c>
      <c r="E40" s="95" t="s">
        <v>38</v>
      </c>
      <c r="F40" s="29" t="s">
        <v>31</v>
      </c>
      <c r="G40" s="31">
        <v>35</v>
      </c>
      <c r="H40" s="82"/>
      <c r="I40" s="82"/>
      <c r="J40" s="32">
        <f t="shared" si="2"/>
        <v>0</v>
      </c>
    </row>
    <row r="41" spans="1:10" s="25" customFormat="1" ht="22.5" customHeight="1" x14ac:dyDescent="0.25">
      <c r="A41" s="30">
        <v>5</v>
      </c>
      <c r="B41" s="75" t="s">
        <v>50</v>
      </c>
      <c r="C41" s="76"/>
      <c r="D41" s="76"/>
      <c r="E41" s="77"/>
      <c r="F41" s="83"/>
      <c r="G41" s="84"/>
      <c r="H41" s="84"/>
      <c r="I41" s="84"/>
      <c r="J41" s="85"/>
    </row>
    <row r="42" spans="1:10" s="25" customFormat="1" ht="33.75" customHeight="1" x14ac:dyDescent="0.25">
      <c r="A42" s="14">
        <v>5.0999999999999996</v>
      </c>
      <c r="B42" s="93" t="s">
        <v>52</v>
      </c>
      <c r="C42" s="94" t="s">
        <v>39</v>
      </c>
      <c r="D42" s="94" t="s">
        <v>39</v>
      </c>
      <c r="E42" s="95" t="s">
        <v>39</v>
      </c>
      <c r="F42" s="47" t="s">
        <v>33</v>
      </c>
      <c r="G42" s="29">
        <v>2</v>
      </c>
      <c r="H42" s="82"/>
      <c r="I42" s="82"/>
      <c r="J42" s="32">
        <f t="shared" si="2"/>
        <v>0</v>
      </c>
    </row>
    <row r="43" spans="1:10" s="25" customFormat="1" ht="61.5" customHeight="1" x14ac:dyDescent="0.25">
      <c r="A43" s="14">
        <v>5.2</v>
      </c>
      <c r="B43" s="93" t="s">
        <v>51</v>
      </c>
      <c r="C43" s="94" t="s">
        <v>40</v>
      </c>
      <c r="D43" s="94" t="s">
        <v>40</v>
      </c>
      <c r="E43" s="95" t="s">
        <v>40</v>
      </c>
      <c r="F43" s="52" t="s">
        <v>32</v>
      </c>
      <c r="G43" s="29">
        <v>208</v>
      </c>
      <c r="H43" s="82"/>
      <c r="I43" s="82"/>
      <c r="J43" s="32">
        <f t="shared" si="2"/>
        <v>0</v>
      </c>
    </row>
    <row r="44" spans="1:10" s="12" customFormat="1" ht="22.5" customHeight="1" x14ac:dyDescent="0.25">
      <c r="A44" s="90"/>
      <c r="B44" s="91"/>
      <c r="C44" s="91"/>
      <c r="D44" s="91"/>
      <c r="E44" s="91"/>
      <c r="F44" s="91"/>
      <c r="G44" s="92"/>
      <c r="H44" s="81" t="s">
        <v>18</v>
      </c>
      <c r="I44" s="81"/>
      <c r="J44" s="33">
        <f>SUM(J20:J43)</f>
        <v>0</v>
      </c>
    </row>
    <row r="45" spans="1:10" s="12" customFormat="1" ht="22.15" customHeight="1" x14ac:dyDescent="0.25">
      <c r="A45" s="68" t="s">
        <v>19</v>
      </c>
      <c r="B45" s="68"/>
      <c r="C45" s="68"/>
      <c r="D45" s="68"/>
      <c r="E45" s="68"/>
      <c r="F45" s="68"/>
      <c r="G45" s="68"/>
      <c r="H45" s="79" t="s">
        <v>21</v>
      </c>
      <c r="I45" s="80"/>
      <c r="J45" s="34"/>
    </row>
    <row r="46" spans="1:10" s="12" customFormat="1" ht="29.25" customHeight="1" x14ac:dyDescent="0.25">
      <c r="A46" s="68"/>
      <c r="B46" s="68"/>
      <c r="C46" s="68"/>
      <c r="D46" s="68"/>
      <c r="E46" s="68"/>
      <c r="F46" s="68"/>
      <c r="G46" s="68"/>
      <c r="H46" s="39" t="s">
        <v>20</v>
      </c>
      <c r="I46" s="5">
        <v>0</v>
      </c>
      <c r="J46" s="35">
        <f>+ROUND(J44*I46,0)</f>
        <v>0</v>
      </c>
    </row>
    <row r="47" spans="1:10" s="12" customFormat="1" ht="54" customHeight="1" x14ac:dyDescent="0.25">
      <c r="A47" s="61" t="s">
        <v>41</v>
      </c>
      <c r="B47" s="62"/>
      <c r="C47" s="62"/>
      <c r="D47" s="62"/>
      <c r="E47" s="62"/>
      <c r="F47" s="62"/>
      <c r="G47" s="63"/>
      <c r="H47" s="40" t="s">
        <v>22</v>
      </c>
      <c r="I47" s="5">
        <v>0</v>
      </c>
      <c r="J47" s="36">
        <f>+ROUND(J44*I47,0)</f>
        <v>0</v>
      </c>
    </row>
    <row r="48" spans="1:10" s="12" customFormat="1" ht="73.900000000000006" customHeight="1" x14ac:dyDescent="0.25">
      <c r="A48" s="64"/>
      <c r="B48" s="62"/>
      <c r="C48" s="62"/>
      <c r="D48" s="62"/>
      <c r="E48" s="62"/>
      <c r="F48" s="62"/>
      <c r="G48" s="63"/>
      <c r="H48" s="38" t="s">
        <v>23</v>
      </c>
      <c r="I48" s="5">
        <v>0</v>
      </c>
      <c r="J48" s="35">
        <f>+ROUND(J44*I48,0)</f>
        <v>0</v>
      </c>
    </row>
    <row r="49" spans="1:10" s="12" customFormat="1" ht="54" customHeight="1" x14ac:dyDescent="0.25">
      <c r="A49" s="64"/>
      <c r="B49" s="62"/>
      <c r="C49" s="62"/>
      <c r="D49" s="62"/>
      <c r="E49" s="62"/>
      <c r="F49" s="62"/>
      <c r="G49" s="63"/>
      <c r="H49" s="79" t="s">
        <v>24</v>
      </c>
      <c r="I49" s="80"/>
      <c r="J49" s="35">
        <f>ROUND(J44+J46+J47+J48,0)</f>
        <v>0</v>
      </c>
    </row>
    <row r="50" spans="1:10" s="12" customFormat="1" ht="54" customHeight="1" x14ac:dyDescent="0.25">
      <c r="A50" s="64"/>
      <c r="B50" s="62"/>
      <c r="C50" s="62"/>
      <c r="D50" s="62"/>
      <c r="E50" s="62"/>
      <c r="F50" s="62"/>
      <c r="G50" s="63"/>
      <c r="H50" s="37" t="s">
        <v>25</v>
      </c>
      <c r="I50" s="6">
        <v>0.19</v>
      </c>
      <c r="J50" s="35">
        <f>+ROUND(J48*I50,0)</f>
        <v>0</v>
      </c>
    </row>
    <row r="51" spans="1:10" s="12" customFormat="1" ht="205.5" customHeight="1" x14ac:dyDescent="0.25">
      <c r="A51" s="65"/>
      <c r="B51" s="66"/>
      <c r="C51" s="66"/>
      <c r="D51" s="66"/>
      <c r="E51" s="66"/>
      <c r="F51" s="66"/>
      <c r="G51" s="67"/>
      <c r="H51" s="79" t="s">
        <v>26</v>
      </c>
      <c r="I51" s="80"/>
      <c r="J51" s="36">
        <f>ROUND(J49+J50,0)</f>
        <v>0</v>
      </c>
    </row>
    <row r="53" spans="1:10" ht="27" customHeight="1" x14ac:dyDescent="0.25">
      <c r="F53" s="11"/>
      <c r="G53" s="12"/>
      <c r="H53" s="10"/>
      <c r="J53" s="15"/>
    </row>
    <row r="54" spans="1:10" ht="27" customHeight="1" x14ac:dyDescent="0.25">
      <c r="F54" s="11"/>
      <c r="G54" s="12"/>
      <c r="H54" s="10"/>
    </row>
    <row r="55" spans="1:10" ht="27" customHeight="1" thickBot="1" x14ac:dyDescent="0.3">
      <c r="B55" s="89"/>
      <c r="C55" s="89"/>
      <c r="E55" s="8"/>
      <c r="F55" s="11"/>
      <c r="G55" s="12"/>
      <c r="H55" s="10"/>
    </row>
    <row r="56" spans="1:10" x14ac:dyDescent="0.25">
      <c r="B56" s="46" t="s">
        <v>27</v>
      </c>
      <c r="C56" s="46"/>
      <c r="F56" s="11"/>
      <c r="G56" s="12"/>
      <c r="H56" s="10"/>
    </row>
    <row r="57" spans="1:10" x14ac:dyDescent="0.25">
      <c r="F57" s="11"/>
      <c r="G57" s="12"/>
      <c r="H57" s="10"/>
    </row>
    <row r="58" spans="1:10" x14ac:dyDescent="0.25">
      <c r="A58" s="13" t="s">
        <v>35</v>
      </c>
      <c r="F58" s="11"/>
      <c r="G58" s="12"/>
      <c r="H58" s="10"/>
    </row>
    <row r="59" spans="1:10" x14ac:dyDescent="0.25">
      <c r="F59" s="11"/>
      <c r="G59" s="12"/>
      <c r="H59" s="10"/>
    </row>
    <row r="60" spans="1:10" x14ac:dyDescent="0.25">
      <c r="F60" s="11"/>
      <c r="G60" s="12"/>
      <c r="H60" s="10"/>
    </row>
    <row r="61" spans="1:10" x14ac:dyDescent="0.25">
      <c r="F61" s="11"/>
      <c r="G61" s="12"/>
      <c r="H61" s="10"/>
    </row>
    <row r="62" spans="1:10" x14ac:dyDescent="0.25">
      <c r="F62" s="11"/>
      <c r="G62" s="12"/>
      <c r="H62" s="10"/>
    </row>
  </sheetData>
  <sheetProtection algorithmName="SHA-512" hashValue="oGs0ynONKKk/m2T3jYkFFceLxVRPmL6ZQExr2C29f4LlaUhRELEchQqeQOaD7oMQE0bgcz6zxZQ7WLq0SjW5MA==" saltValue="4xhS2pVgKEuRWdO3oNCx8Q==" spinCount="100000" sheet="1" formatRows="0" insertRows="0" deleteRows="0"/>
  <dataConsolidate/>
  <mergeCells count="71">
    <mergeCell ref="H34:I34"/>
    <mergeCell ref="H35:I35"/>
    <mergeCell ref="H36:I36"/>
    <mergeCell ref="H28:I28"/>
    <mergeCell ref="H29:I29"/>
    <mergeCell ref="H30:I30"/>
    <mergeCell ref="H31:I31"/>
    <mergeCell ref="H32:I32"/>
    <mergeCell ref="B55:C55"/>
    <mergeCell ref="H51:I51"/>
    <mergeCell ref="H38:I38"/>
    <mergeCell ref="H39:I39"/>
    <mergeCell ref="H40:I40"/>
    <mergeCell ref="H42:I42"/>
    <mergeCell ref="H43:I43"/>
    <mergeCell ref="A44:G44"/>
    <mergeCell ref="B41:E41"/>
    <mergeCell ref="B39:E39"/>
    <mergeCell ref="B40:E40"/>
    <mergeCell ref="B42:E42"/>
    <mergeCell ref="B43:E43"/>
    <mergeCell ref="B38:E38"/>
    <mergeCell ref="H18:I18"/>
    <mergeCell ref="H49:I49"/>
    <mergeCell ref="H44:I44"/>
    <mergeCell ref="H20:I20"/>
    <mergeCell ref="H21:I21"/>
    <mergeCell ref="H45:I45"/>
    <mergeCell ref="H25:I25"/>
    <mergeCell ref="H23:I23"/>
    <mergeCell ref="F41:J41"/>
    <mergeCell ref="F19:J19"/>
    <mergeCell ref="F37:J37"/>
    <mergeCell ref="F22:J22"/>
    <mergeCell ref="F24:J24"/>
    <mergeCell ref="H26:I26"/>
    <mergeCell ref="H27:I27"/>
    <mergeCell ref="H33:I33"/>
    <mergeCell ref="B18:E18"/>
    <mergeCell ref="A47:G51"/>
    <mergeCell ref="A45:G46"/>
    <mergeCell ref="B20:E20"/>
    <mergeCell ref="B21:E21"/>
    <mergeCell ref="B22:E22"/>
    <mergeCell ref="B23:E23"/>
    <mergeCell ref="B25:E25"/>
    <mergeCell ref="B19:E19"/>
    <mergeCell ref="B37:E37"/>
    <mergeCell ref="B24:E24"/>
    <mergeCell ref="B26:E26"/>
    <mergeCell ref="B27:E27"/>
    <mergeCell ref="B28:E28"/>
    <mergeCell ref="B29:E29"/>
    <mergeCell ref="B30:E30"/>
    <mergeCell ref="A2:A5"/>
    <mergeCell ref="D11:F11"/>
    <mergeCell ref="B3:I3"/>
    <mergeCell ref="B2:I2"/>
    <mergeCell ref="B4:I5"/>
    <mergeCell ref="A11:B15"/>
    <mergeCell ref="A9:B9"/>
    <mergeCell ref="E9:F9"/>
    <mergeCell ref="I9:J9"/>
    <mergeCell ref="D13:F13"/>
    <mergeCell ref="D15:F15"/>
    <mergeCell ref="B36:E36"/>
    <mergeCell ref="B31:E31"/>
    <mergeCell ref="B32:E32"/>
    <mergeCell ref="B33:E33"/>
    <mergeCell ref="B34:E34"/>
    <mergeCell ref="B35:E35"/>
  </mergeCells>
  <dataValidations count="2">
    <dataValidation type="whole" allowBlank="1" showInputMessage="1" showErrorMessage="1" sqref="H38:H40 H42:H43 H20:H21 H23 H25:H36" xr:uid="{00000000-0002-0000-0000-000000000000}">
      <formula1>0</formula1>
      <formula2>100000000</formula2>
    </dataValidation>
    <dataValidation type="decimal" errorStyle="warning" allowBlank="1" showInputMessage="1" showErrorMessage="1" errorTitle="CONTIENE MAS DE DOSCIMALES" sqref="G20:G21 G23 G26:G36"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Hoja2!$G$6:$G$31</xm:f>
          </x14:formula1>
          <xm:sqref>I46:I48</xm:sqref>
        </x14:dataValidation>
        <x14:dataValidation type="list" allowBlank="1" showInputMessage="1" showErrorMessage="1" xr:uid="{00000000-0002-0000-0000-000003000000}">
          <x14:formula1>
            <xm:f>Hoja2!$D$7:$D$9</xm:f>
          </x14:formula1>
          <xm:sqref>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G83"/>
  <sheetViews>
    <sheetView topLeftCell="A6" workbookViewId="0">
      <selection activeCell="F6" sqref="F6"/>
    </sheetView>
  </sheetViews>
  <sheetFormatPr baseColWidth="10" defaultColWidth="11.42578125" defaultRowHeight="15" x14ac:dyDescent="0.25"/>
  <cols>
    <col min="6" max="6" width="17.85546875" customWidth="1"/>
  </cols>
  <sheetData>
    <row r="6" spans="3:7" x14ac:dyDescent="0.25">
      <c r="G6" s="1">
        <v>0</v>
      </c>
    </row>
    <row r="7" spans="3:7" x14ac:dyDescent="0.25">
      <c r="C7" t="s">
        <v>28</v>
      </c>
      <c r="D7" s="1">
        <v>0</v>
      </c>
      <c r="F7" s="96"/>
      <c r="G7" s="3">
        <v>0.01</v>
      </c>
    </row>
    <row r="8" spans="3:7" x14ac:dyDescent="0.25">
      <c r="C8" t="s">
        <v>28</v>
      </c>
      <c r="D8" s="1">
        <v>0.05</v>
      </c>
      <c r="F8" s="96"/>
      <c r="G8" s="3">
        <v>0.02</v>
      </c>
    </row>
    <row r="9" spans="3:7" x14ac:dyDescent="0.25">
      <c r="C9" t="s">
        <v>25</v>
      </c>
      <c r="D9" s="1">
        <v>0.19</v>
      </c>
      <c r="F9" s="96"/>
      <c r="G9" s="3">
        <v>0.03</v>
      </c>
    </row>
    <row r="10" spans="3:7" x14ac:dyDescent="0.25">
      <c r="D10" s="1"/>
      <c r="F10" s="96"/>
      <c r="G10" s="3">
        <v>0.04</v>
      </c>
    </row>
    <row r="11" spans="3:7" x14ac:dyDescent="0.25">
      <c r="D11" s="1"/>
      <c r="F11" s="96"/>
      <c r="G11" s="3">
        <v>0.05</v>
      </c>
    </row>
    <row r="12" spans="3:7" x14ac:dyDescent="0.25">
      <c r="D12" s="1"/>
      <c r="F12" s="96"/>
      <c r="G12" s="3">
        <v>0.06</v>
      </c>
    </row>
    <row r="13" spans="3:7" x14ac:dyDescent="0.25">
      <c r="D13" s="1"/>
      <c r="F13" s="96"/>
      <c r="G13" s="3">
        <v>7.0000000000000007E-2</v>
      </c>
    </row>
    <row r="14" spans="3:7" x14ac:dyDescent="0.25">
      <c r="D14" s="1"/>
      <c r="F14" s="96"/>
      <c r="G14" s="3">
        <v>0.08</v>
      </c>
    </row>
    <row r="15" spans="3:7" x14ac:dyDescent="0.25">
      <c r="D15" s="1"/>
      <c r="F15" s="96"/>
      <c r="G15" s="3">
        <v>0.09</v>
      </c>
    </row>
    <row r="16" spans="3:7" x14ac:dyDescent="0.25">
      <c r="D16" s="1"/>
      <c r="F16" s="96"/>
      <c r="G16" s="3">
        <v>0.1</v>
      </c>
    </row>
    <row r="17" spans="4:7" x14ac:dyDescent="0.25">
      <c r="D17" s="1"/>
      <c r="F17" s="96"/>
      <c r="G17" s="3">
        <v>0.11</v>
      </c>
    </row>
    <row r="18" spans="4:7" x14ac:dyDescent="0.25">
      <c r="D18" s="1"/>
      <c r="F18" s="96"/>
      <c r="G18" s="3">
        <v>0.12</v>
      </c>
    </row>
    <row r="19" spans="4:7" x14ac:dyDescent="0.25">
      <c r="D19" s="1"/>
      <c r="F19" s="96"/>
      <c r="G19" s="3">
        <v>0.13</v>
      </c>
    </row>
    <row r="20" spans="4:7" x14ac:dyDescent="0.25">
      <c r="F20" s="96"/>
      <c r="G20" s="3">
        <v>0.14000000000000001</v>
      </c>
    </row>
    <row r="21" spans="4:7" x14ac:dyDescent="0.25">
      <c r="F21" s="96"/>
      <c r="G21" s="3">
        <v>0.15</v>
      </c>
    </row>
    <row r="22" spans="4:7" x14ac:dyDescent="0.25">
      <c r="F22" s="96"/>
      <c r="G22" s="3">
        <v>0.16</v>
      </c>
    </row>
    <row r="23" spans="4:7" x14ac:dyDescent="0.25">
      <c r="F23" s="96"/>
      <c r="G23" s="3">
        <v>0.17</v>
      </c>
    </row>
    <row r="24" spans="4:7" x14ac:dyDescent="0.25">
      <c r="F24" s="96"/>
      <c r="G24" s="3">
        <v>0.18</v>
      </c>
    </row>
    <row r="25" spans="4:7" x14ac:dyDescent="0.25">
      <c r="F25" s="96"/>
      <c r="G25" s="3">
        <v>0.19</v>
      </c>
    </row>
    <row r="26" spans="4:7" x14ac:dyDescent="0.25">
      <c r="F26" s="96"/>
      <c r="G26" s="3">
        <v>0.2</v>
      </c>
    </row>
    <row r="27" spans="4:7" x14ac:dyDescent="0.25">
      <c r="F27" s="96"/>
      <c r="G27" s="3">
        <v>0.21</v>
      </c>
    </row>
    <row r="28" spans="4:7" x14ac:dyDescent="0.25">
      <c r="F28" s="96"/>
      <c r="G28" s="3">
        <v>0.22</v>
      </c>
    </row>
    <row r="29" spans="4:7" x14ac:dyDescent="0.25">
      <c r="F29" s="96"/>
      <c r="G29" s="3">
        <v>0.23</v>
      </c>
    </row>
    <row r="30" spans="4:7" x14ac:dyDescent="0.25">
      <c r="F30" s="96"/>
      <c r="G30" s="3">
        <v>0.24</v>
      </c>
    </row>
    <row r="31" spans="4:7" x14ac:dyDescent="0.25">
      <c r="F31" s="96"/>
      <c r="G31" s="3">
        <v>0.25</v>
      </c>
    </row>
    <row r="32" spans="4:7" x14ac:dyDescent="0.25">
      <c r="F32" s="2"/>
    </row>
    <row r="33" spans="6:7" x14ac:dyDescent="0.25">
      <c r="F33" s="96" t="s">
        <v>22</v>
      </c>
      <c r="G33" s="3">
        <v>0.01</v>
      </c>
    </row>
    <row r="34" spans="6:7" x14ac:dyDescent="0.25">
      <c r="F34" s="96"/>
      <c r="G34" s="3">
        <v>0.02</v>
      </c>
    </row>
    <row r="35" spans="6:7" x14ac:dyDescent="0.25">
      <c r="F35" s="96"/>
      <c r="G35" s="3">
        <v>0.03</v>
      </c>
    </row>
    <row r="36" spans="6:7" x14ac:dyDescent="0.25">
      <c r="F36" s="96"/>
      <c r="G36" s="3">
        <v>0.04</v>
      </c>
    </row>
    <row r="37" spans="6:7" x14ac:dyDescent="0.25">
      <c r="F37" s="96"/>
      <c r="G37" s="3">
        <v>0.05</v>
      </c>
    </row>
    <row r="38" spans="6:7" x14ac:dyDescent="0.25">
      <c r="F38" s="96"/>
      <c r="G38" s="3">
        <v>0.06</v>
      </c>
    </row>
    <row r="39" spans="6:7" x14ac:dyDescent="0.25">
      <c r="F39" s="96"/>
      <c r="G39" s="3">
        <v>7.0000000000000007E-2</v>
      </c>
    </row>
    <row r="40" spans="6:7" x14ac:dyDescent="0.25">
      <c r="F40" s="96"/>
      <c r="G40" s="3">
        <v>0.08</v>
      </c>
    </row>
    <row r="41" spans="6:7" x14ac:dyDescent="0.25">
      <c r="F41" s="96"/>
      <c r="G41" s="3">
        <v>0.09</v>
      </c>
    </row>
    <row r="42" spans="6:7" x14ac:dyDescent="0.25">
      <c r="F42" s="96"/>
      <c r="G42" s="3">
        <v>0.1</v>
      </c>
    </row>
    <row r="43" spans="6:7" x14ac:dyDescent="0.25">
      <c r="F43" s="96"/>
      <c r="G43" s="3">
        <v>0.11</v>
      </c>
    </row>
    <row r="44" spans="6:7" x14ac:dyDescent="0.25">
      <c r="F44" s="96"/>
      <c r="G44" s="3">
        <v>0.12</v>
      </c>
    </row>
    <row r="45" spans="6:7" x14ac:dyDescent="0.25">
      <c r="F45" s="96"/>
      <c r="G45" s="3">
        <v>0.13</v>
      </c>
    </row>
    <row r="46" spans="6:7" x14ac:dyDescent="0.25">
      <c r="F46" s="96"/>
      <c r="G46" s="3">
        <v>0.14000000000000001</v>
      </c>
    </row>
    <row r="47" spans="6:7" x14ac:dyDescent="0.25">
      <c r="F47" s="96"/>
      <c r="G47" s="3">
        <v>0.15</v>
      </c>
    </row>
    <row r="48" spans="6:7" x14ac:dyDescent="0.25">
      <c r="F48" s="96"/>
      <c r="G48" s="3">
        <v>0.16</v>
      </c>
    </row>
    <row r="49" spans="6:7" x14ac:dyDescent="0.25">
      <c r="F49" s="96"/>
      <c r="G49" s="3">
        <v>0.17</v>
      </c>
    </row>
    <row r="50" spans="6:7" x14ac:dyDescent="0.25">
      <c r="F50" s="96"/>
      <c r="G50" s="3">
        <v>0.18</v>
      </c>
    </row>
    <row r="51" spans="6:7" x14ac:dyDescent="0.25">
      <c r="F51" s="96"/>
      <c r="G51" s="3">
        <v>0.19</v>
      </c>
    </row>
    <row r="52" spans="6:7" x14ac:dyDescent="0.25">
      <c r="F52" s="96"/>
      <c r="G52" s="3">
        <v>0.2</v>
      </c>
    </row>
    <row r="53" spans="6:7" x14ac:dyDescent="0.25">
      <c r="F53" s="96"/>
      <c r="G53" s="3">
        <v>0.21</v>
      </c>
    </row>
    <row r="54" spans="6:7" x14ac:dyDescent="0.25">
      <c r="F54" s="96"/>
      <c r="G54" s="3">
        <v>0.22</v>
      </c>
    </row>
    <row r="55" spans="6:7" x14ac:dyDescent="0.25">
      <c r="F55" s="96"/>
      <c r="G55" s="3">
        <v>0.23</v>
      </c>
    </row>
    <row r="56" spans="6:7" x14ac:dyDescent="0.25">
      <c r="F56" s="96"/>
      <c r="G56" s="3">
        <v>0.24</v>
      </c>
    </row>
    <row r="57" spans="6:7" x14ac:dyDescent="0.25">
      <c r="F57" s="96"/>
      <c r="G57" s="3">
        <v>0.25</v>
      </c>
    </row>
    <row r="59" spans="6:7" x14ac:dyDescent="0.25">
      <c r="F59" s="96" t="s">
        <v>23</v>
      </c>
      <c r="G59" s="3">
        <v>0.01</v>
      </c>
    </row>
    <row r="60" spans="6:7" x14ac:dyDescent="0.25">
      <c r="F60" s="96"/>
      <c r="G60" s="3">
        <v>0.02</v>
      </c>
    </row>
    <row r="61" spans="6:7" x14ac:dyDescent="0.25">
      <c r="F61" s="96"/>
      <c r="G61" s="3">
        <v>0.03</v>
      </c>
    </row>
    <row r="62" spans="6:7" x14ac:dyDescent="0.25">
      <c r="F62" s="96"/>
      <c r="G62" s="3">
        <v>0.04</v>
      </c>
    </row>
    <row r="63" spans="6:7" x14ac:dyDescent="0.25">
      <c r="F63" s="96"/>
      <c r="G63" s="3">
        <v>0.05</v>
      </c>
    </row>
    <row r="64" spans="6:7" x14ac:dyDescent="0.25">
      <c r="F64" s="96"/>
      <c r="G64" s="3">
        <v>0.06</v>
      </c>
    </row>
    <row r="65" spans="6:7" x14ac:dyDescent="0.25">
      <c r="F65" s="96"/>
      <c r="G65" s="3">
        <v>7.0000000000000007E-2</v>
      </c>
    </row>
    <row r="66" spans="6:7" x14ac:dyDescent="0.25">
      <c r="F66" s="96"/>
      <c r="G66" s="3">
        <v>0.08</v>
      </c>
    </row>
    <row r="67" spans="6:7" x14ac:dyDescent="0.25">
      <c r="F67" s="96"/>
      <c r="G67" s="3">
        <v>0.09</v>
      </c>
    </row>
    <row r="68" spans="6:7" x14ac:dyDescent="0.25">
      <c r="F68" s="96"/>
      <c r="G68" s="3">
        <v>0.1</v>
      </c>
    </row>
    <row r="69" spans="6:7" x14ac:dyDescent="0.25">
      <c r="F69" s="96"/>
      <c r="G69" s="3">
        <v>0.11</v>
      </c>
    </row>
    <row r="70" spans="6:7" x14ac:dyDescent="0.25">
      <c r="F70" s="96"/>
      <c r="G70" s="3">
        <v>0.12</v>
      </c>
    </row>
    <row r="71" spans="6:7" x14ac:dyDescent="0.25">
      <c r="F71" s="96"/>
      <c r="G71" s="3">
        <v>0.13</v>
      </c>
    </row>
    <row r="72" spans="6:7" x14ac:dyDescent="0.25">
      <c r="F72" s="96"/>
      <c r="G72" s="3">
        <v>0.14000000000000001</v>
      </c>
    </row>
    <row r="73" spans="6:7" x14ac:dyDescent="0.25">
      <c r="F73" s="96"/>
      <c r="G73" s="3">
        <v>0.15</v>
      </c>
    </row>
    <row r="74" spans="6:7" x14ac:dyDescent="0.25">
      <c r="F74" s="96"/>
      <c r="G74" s="3">
        <v>0.16</v>
      </c>
    </row>
    <row r="75" spans="6:7" x14ac:dyDescent="0.25">
      <c r="F75" s="96"/>
      <c r="G75" s="3">
        <v>0.17</v>
      </c>
    </row>
    <row r="76" spans="6:7" x14ac:dyDescent="0.25">
      <c r="F76" s="96"/>
      <c r="G76" s="3">
        <v>0.18</v>
      </c>
    </row>
    <row r="77" spans="6:7" x14ac:dyDescent="0.25">
      <c r="F77" s="96"/>
      <c r="G77" s="3">
        <v>0.19</v>
      </c>
    </row>
    <row r="78" spans="6:7" x14ac:dyDescent="0.25">
      <c r="F78" s="96"/>
      <c r="G78" s="3">
        <v>0.2</v>
      </c>
    </row>
    <row r="79" spans="6:7" x14ac:dyDescent="0.25">
      <c r="F79" s="96"/>
      <c r="G79" s="3">
        <v>0.21</v>
      </c>
    </row>
    <row r="80" spans="6:7" x14ac:dyDescent="0.25">
      <c r="F80" s="96"/>
      <c r="G80" s="3">
        <v>0.22</v>
      </c>
    </row>
    <row r="81" spans="6:7" x14ac:dyDescent="0.25">
      <c r="F81" s="96"/>
      <c r="G81" s="3">
        <v>0.23</v>
      </c>
    </row>
    <row r="82" spans="6:7" x14ac:dyDescent="0.25">
      <c r="F82" s="96"/>
      <c r="G82" s="3">
        <v>0.24</v>
      </c>
    </row>
    <row r="83" spans="6:7" x14ac:dyDescent="0.25">
      <c r="F83" s="96"/>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5FC2D-39E4-4757-AC82-DDE89D6D2BC7}">
  <ds:schemaRefs>
    <ds:schemaRef ds:uri="http://schemas.microsoft.com/sharepoint/v3/contenttype/forms"/>
  </ds:schemaRefs>
</ds:datastoreItem>
</file>

<file path=customXml/itemProps2.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GLORIA ANGELICA GOMEZ GOMEZ</cp:lastModifiedBy>
  <cp:revision/>
  <cp:lastPrinted>2022-09-16T20:01:54Z</cp:lastPrinted>
  <dcterms:created xsi:type="dcterms:W3CDTF">2017-04-28T13:22:52Z</dcterms:created>
  <dcterms:modified xsi:type="dcterms:W3CDTF">2023-08-23T19:43:32Z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