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60-2 ATLAS TI/"/>
    </mc:Choice>
  </mc:AlternateContent>
  <xr:revisionPtr revIDLastSave="86" documentId="11_5CC0905083691DCA3BD5D40FC6C1D6DD34622F8C" xr6:coauthVersionLast="46" xr6:coauthVersionMax="47" xr10:uidLastSave="{992B3BF5-6562-4F5C-BD82-8898575A9837}"/>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<sst xmlns="http://schemas.openxmlformats.org/spreadsheetml/2006/main" count="47" uniqueCount="46">
  <si>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</si>
  <si>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</si>
  <si>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</si>
  <si>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</si>
  <si>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</si>
  <si>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</si>
  <si>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</si>
  <si>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</si>
  <si>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</si>
  <si>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</si>
  <si>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</si>
  <si>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</si>
  <si>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</si>
  <si>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</si>
  <si>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</si>
  <si>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</si>
  <si>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</si>
  <si>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</si>
  <si>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</si>
  <si>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</si>
  <si>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</si>
  <si>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</si>
  <si>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</si>
  <si>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</si>
  <si>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</si>
  <si>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</si>
  <si>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</si>
  <si>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</si>
  <si>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</si>
  <si>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</si>
  <si>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</si>
  <si>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</si>
  <si>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</si>
  <si>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</si>
  <si>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</si>
  <si>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</si>
  <si>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</si>
  <si>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</si>
  <si>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</si>
  <si>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</si>
  <si>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</si>
  <si>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</si>
  <si>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</si>
  <si>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</si>
  <si>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</si>
  <si>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Renovar el software para modelos de análisis cualitativos de grandes cuerpos de datos textuales, gráficos y de video que utilizan los programas académicos de la universidad de Cundinamarca (ATLAS TI).
ATLAS TI Versión 23, para 30 usuarios de la licencia, su instalación es de forma local en cada equipo.
-Duración del soporte técnico y mantenimiento del servicio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</si>
</sst>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58.25" customHeight="1" x14ac:dyDescent="0.2">
      <c r="A20" s="29">
        <v>1</v>
      </c>
      <c r="B20" s="35" t="s">
        <v>45</v>
      </c>
      <c r="C20" s="32"/>
      <c r="D20" s="34">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54"/>
      <c r="C21" s="54"/>
      <c r="D21" s="54"/>
      <c r="E21" s="54"/>
      <c r="F21" s="54"/>
      <c r="G21" s="54"/>
      <c r="H21" s="54"/>
      <c r="I21" s="54"/>
      <c r="J21" s="54"/>
      <c r="K21" s="54"/>
      <c r="L21" s="54"/>
      <c r="M21" s="55" t="s">
        <v>35</v>
      </c>
      <c r="N21" s="55"/>
      <c r="O21" s="28">
        <f>SUMIF(G:G,0%,L:L)</f>
        <v>0</v>
      </c>
    </row>
    <row r="22" spans="1:15" s="22"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2" customFormat="1" ht="37.5" customHeight="1" x14ac:dyDescent="0.2">
      <c r="A23" s="36" t="s">
        <v>42</v>
      </c>
      <c r="B23" s="37"/>
      <c r="C23" s="37"/>
      <c r="D23" s="37"/>
      <c r="E23" s="37"/>
      <c r="F23" s="37"/>
      <c r="G23" s="37"/>
      <c r="H23" s="37"/>
      <c r="I23" s="37"/>
      <c r="J23" s="37"/>
      <c r="K23" s="37"/>
      <c r="L23" s="38"/>
      <c r="M23" s="56" t="s">
        <v>11</v>
      </c>
      <c r="N23" s="56"/>
      <c r="O23" s="4">
        <f>SUMIF(G:G,19%,L:L)</f>
        <v>0</v>
      </c>
    </row>
    <row r="24" spans="1:15" s="22" customFormat="1" ht="37.5" customHeight="1" x14ac:dyDescent="0.2">
      <c r="A24" s="39"/>
      <c r="B24" s="39"/>
      <c r="C24" s="39"/>
      <c r="D24" s="39"/>
      <c r="E24" s="39"/>
      <c r="F24" s="39"/>
      <c r="G24" s="39"/>
      <c r="H24" s="39"/>
      <c r="I24" s="39"/>
      <c r="J24" s="39"/>
      <c r="K24" s="39"/>
      <c r="L24" s="39"/>
      <c r="M24" s="57" t="s">
        <v>7</v>
      </c>
      <c r="N24" s="58"/>
      <c r="O24" s="5">
        <f>SUM(O21:O23)</f>
        <v>0</v>
      </c>
    </row>
    <row r="25" spans="1:15" s="22" customFormat="1" ht="27.75" customHeight="1" x14ac:dyDescent="0.2">
      <c r="A25" s="39"/>
      <c r="B25" s="39"/>
      <c r="C25" s="39"/>
      <c r="D25" s="39"/>
      <c r="E25" s="39"/>
      <c r="F25" s="39"/>
      <c r="G25" s="39"/>
      <c r="H25" s="39"/>
      <c r="I25" s="39"/>
      <c r="J25" s="39"/>
      <c r="K25" s="39"/>
      <c r="L25" s="39"/>
      <c r="M25" s="59" t="s">
        <v>12</v>
      </c>
      <c r="N25" s="60"/>
      <c r="O25" s="6">
        <f>ROUND(O22*5%,0)</f>
        <v>0</v>
      </c>
    </row>
    <row r="26" spans="1:15" s="22" customFormat="1" ht="30" customHeight="1" x14ac:dyDescent="0.2">
      <c r="A26" s="39"/>
      <c r="B26" s="39"/>
      <c r="C26" s="39"/>
      <c r="D26" s="39"/>
      <c r="E26" s="39"/>
      <c r="F26" s="39"/>
      <c r="G26" s="39"/>
      <c r="H26" s="39"/>
      <c r="I26" s="39"/>
      <c r="J26" s="39"/>
      <c r="K26" s="39"/>
      <c r="L26" s="39"/>
      <c r="M26" s="59" t="s">
        <v>13</v>
      </c>
      <c r="N26" s="60"/>
      <c r="O26" s="4">
        <f>ROUND(O23*19%,0)</f>
        <v>0</v>
      </c>
    </row>
    <row r="27" spans="1:15" s="22" customFormat="1" ht="30" customHeight="1" x14ac:dyDescent="0.2">
      <c r="A27" s="39"/>
      <c r="B27" s="39"/>
      <c r="C27" s="39"/>
      <c r="D27" s="39"/>
      <c r="E27" s="39"/>
      <c r="F27" s="39"/>
      <c r="G27" s="39"/>
      <c r="H27" s="39"/>
      <c r="I27" s="39"/>
      <c r="J27" s="39"/>
      <c r="K27" s="39"/>
      <c r="L27" s="39"/>
      <c r="M27" s="57" t="s">
        <v>14</v>
      </c>
      <c r="N27" s="58"/>
      <c r="O27" s="5">
        <f>SUM(O25:O26)</f>
        <v>0</v>
      </c>
    </row>
    <row r="28" spans="1:15" s="22" customFormat="1" ht="30" customHeight="1" x14ac:dyDescent="0.2">
      <c r="A28" s="39"/>
      <c r="B28" s="39"/>
      <c r="C28" s="39"/>
      <c r="D28" s="39"/>
      <c r="E28" s="39"/>
      <c r="F28" s="39"/>
      <c r="G28" s="39"/>
      <c r="H28" s="39"/>
      <c r="I28" s="39"/>
      <c r="J28" s="39"/>
      <c r="K28" s="39"/>
      <c r="L28" s="39"/>
      <c r="M28" s="71" t="s">
        <v>33</v>
      </c>
      <c r="N28" s="72"/>
      <c r="O28" s="4">
        <f>SUMIF(I:I,8%,N:N)</f>
        <v>0</v>
      </c>
    </row>
    <row r="29" spans="1:15" s="22" customFormat="1" ht="37.5" customHeight="1" x14ac:dyDescent="0.2">
      <c r="A29" s="39"/>
      <c r="B29" s="39"/>
      <c r="C29" s="39"/>
      <c r="D29" s="39"/>
      <c r="E29" s="39"/>
      <c r="F29" s="39"/>
      <c r="G29" s="39"/>
      <c r="H29" s="39"/>
      <c r="I29" s="39"/>
      <c r="J29" s="39"/>
      <c r="K29" s="39"/>
      <c r="L29" s="39"/>
      <c r="M29" s="69" t="s">
        <v>32</v>
      </c>
      <c r="N29" s="70"/>
      <c r="O29" s="5">
        <f>SUM(O28)</f>
        <v>0</v>
      </c>
    </row>
    <row r="30" spans="1:15" s="22" customFormat="1" ht="59.25" customHeight="1" x14ac:dyDescent="0.2">
      <c r="A30" s="39"/>
      <c r="B30" s="39"/>
      <c r="C30" s="39"/>
      <c r="D30" s="39"/>
      <c r="E30" s="39"/>
      <c r="F30" s="39"/>
      <c r="G30" s="39"/>
      <c r="H30" s="39"/>
      <c r="I30" s="39"/>
      <c r="J30" s="39"/>
      <c r="K30" s="39"/>
      <c r="L30" s="39"/>
      <c r="M30" s="69" t="s">
        <v>15</v>
      </c>
      <c r="N30" s="70"/>
      <c r="O30" s="5">
        <f>+O24+O27+O29</f>
        <v>0</v>
      </c>
    </row>
    <row r="33" spans="1:3" x14ac:dyDescent="0.25">
      <c r="B33" s="27"/>
      <c r="C33" s="27"/>
    </row>
    <row r="34" spans="1:3" x14ac:dyDescent="0.25">
      <c r="B34" s="52"/>
      <c r="C34" s="52"/>
    </row>
    <row r="35" spans="1:3" ht="15.75" thickBot="1" x14ac:dyDescent="0.3">
      <c r="B35" s="53"/>
      <c r="C35" s="53"/>
    </row>
    <row r="36" spans="1:3" x14ac:dyDescent="0.25">
      <c r="B36" s="43" t="s">
        <v>20</v>
      </c>
      <c r="C36" s="43"/>
    </row>
    <row r="38" spans="1:3" x14ac:dyDescent="0.25">
      <c r="A38" s="23" t="s">
        <v>43</v>
      </c>
    </row>
  </sheetData>
  <sheetProtection algorithmName="SHA-512" hashValue="ObKS6vzVoU7WU9WYJueNdxQW7nuwmqBKNuu2W0uftWk2N3w1RiCQt9PB6Tv865bHCVW/2/A3NXc2lST6p1thcQ==" saltValue="fJZYtVA+gV7AacY6eM5bP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2023-06-13T19:14:09Z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