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ttps://mailunicundiedu-my.sharepoint.com/personal/hyvalbuena_ucundinamarca_edu_co/Documents/2023/CONTRATACION DIRECTA/F-CD-159 2 VEZ INTEGRADOC/3. DOCUMENTOS A PUBLICAR/"/>
    </mc:Choice>
  </mc:AlternateContent>
  <xr:revisionPtr revIDLastSave="0" documentId="11_95CD60181F5249130A134673D0A05E6B8F0A4D6A" xr6:coauthVersionLast="47" xr6:coauthVersionMax="47" xr10:uidLastSave="{00000000-0000-0000-0000-000000000000}"/>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J21" i="1"/>
  <c r="H21" i="1"/>
  <c r="K21" i="1" l="1"/>
  <c r="M21" i="1"/>
  <c r="N21" i="1"/>
  <c r="O21" i="1" s="1"/>
  <c r="L20" i="1"/>
  <c r="M20" i="1" l="1"/>
  <c r="N20" i="1"/>
  <c r="H20" i="1"/>
  <c r="J20" i="1"/>
  <c r="O20" i="1" l="1"/>
  <c r="K20" i="1"/>
  <c r="O22" i="1" l="1"/>
  <c r="O23" i="1"/>
  <c r="O26" i="1" s="1"/>
  <c r="O29" i="1" l="1"/>
  <c r="O30" i="1" l="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<sst xmlns="http://schemas.openxmlformats.org/spreadsheetml/2006/main" count="49" uniqueCount="47">
  <si>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</si>
  <si>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</si>
  <si>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</si>
  <si>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</si>
  <si>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</si>
  <si>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</si>
  <si>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</si>
  <si>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</si>
  <si>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</si>
  <si>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</si>
  <si>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</si>
  <si>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</si>
  <si>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</si>
  <si>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</si>
  <si>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</si>
  <si>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</si>
  <si>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</si>
  <si>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</si>
  <si>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</si>
  <si>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</si>
  <si>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</si>
  <si>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</si>
  <si>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</si>
  <si>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</si>
  <si>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</si>
  <si>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</si>
  <si>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</si>
  <si>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</si>
  <si>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</si>
  <si>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</si>
  <si>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</si>
  <si>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</si>
  <si>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</si>
  <si>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</si>
  <si>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</si>
  <si>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</si>
  <si>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</si>
  <si>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</si>
  <si>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</si>
  <si>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</si>
  <si>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</si>
  <si>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</si>
  <si>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</si>
  <si>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</si>
  <si>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</si>
  <si>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 Licencia de usuario INTEGRADOC - Nivel 5 -  incl. 500  usuarios - 1 año, incluye 50 horas de soporte técnico y consultoría</t>
  </si>
  <si>
    <t>Licencia Corporativa Integradoc - incluidos 1000 usuarios - 1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</si>
</sst>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8">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28" fillId="0" borderId="28"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topLeftCell="B10" zoomScale="70" zoomScaleNormal="70" zoomScaleSheetLayoutView="70" zoomScalePageLayoutView="55" workbookViewId="0">
      <selection activeCell="G21" sqref="G21"/>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7"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24.140625" style="7" customWidth="1"/>
    <col min="13" max="13" width="22" style="7" customWidth="1"/>
    <col min="14" max="14" width="20.140625" style="7" customWidth="1"/>
    <col min="15" max="15" width="22.7109375" style="7" customWidth="1"/>
    <col min="16" max="16384" width="11.42578125" style="7"/>
  </cols>
  <sheetData>
    <row r="1" spans="1:15" x14ac:dyDescent="0.25">
      <c r="F1" s="26"/>
    </row>
    <row r="2" spans="1:15" ht="15.75" customHeight="1" x14ac:dyDescent="0.25">
      <c r="A2" s="47"/>
      <c r="B2" s="57" t="s">
        <v>0</v>
      </c>
      <c r="C2" s="57"/>
      <c r="D2" s="57"/>
      <c r="E2" s="57"/>
      <c r="F2" s="57"/>
      <c r="G2" s="57"/>
      <c r="H2" s="57"/>
      <c r="I2" s="57"/>
      <c r="J2" s="57"/>
      <c r="K2" s="57"/>
      <c r="L2" s="57"/>
      <c r="M2" s="57"/>
      <c r="N2" s="46" t="s">
        <v>37</v>
      </c>
      <c r="O2" s="46"/>
    </row>
    <row r="3" spans="1:15" ht="15.75" customHeight="1" x14ac:dyDescent="0.25">
      <c r="A3" s="47"/>
      <c r="B3" s="57" t="s">
        <v>1</v>
      </c>
      <c r="C3" s="57"/>
      <c r="D3" s="57"/>
      <c r="E3" s="57"/>
      <c r="F3" s="57"/>
      <c r="G3" s="57"/>
      <c r="H3" s="57"/>
      <c r="I3" s="57"/>
      <c r="J3" s="57"/>
      <c r="K3" s="57"/>
      <c r="L3" s="57"/>
      <c r="M3" s="57"/>
      <c r="N3" s="46" t="s">
        <v>40</v>
      </c>
      <c r="O3" s="46"/>
    </row>
    <row r="4" spans="1:15" ht="16.5" customHeight="1" x14ac:dyDescent="0.25">
      <c r="A4" s="47"/>
      <c r="B4" s="57" t="s">
        <v>36</v>
      </c>
      <c r="C4" s="57"/>
      <c r="D4" s="57"/>
      <c r="E4" s="57"/>
      <c r="F4" s="57"/>
      <c r="G4" s="57"/>
      <c r="H4" s="57"/>
      <c r="I4" s="57"/>
      <c r="J4" s="57"/>
      <c r="K4" s="57"/>
      <c r="L4" s="57"/>
      <c r="M4" s="57"/>
      <c r="N4" s="46" t="s">
        <v>41</v>
      </c>
      <c r="O4" s="46"/>
    </row>
    <row r="5" spans="1:15" ht="15" customHeight="1" x14ac:dyDescent="0.25">
      <c r="A5" s="47"/>
      <c r="B5" s="57"/>
      <c r="C5" s="57"/>
      <c r="D5" s="57"/>
      <c r="E5" s="57"/>
      <c r="F5" s="57"/>
      <c r="G5" s="57"/>
      <c r="H5" s="57"/>
      <c r="I5" s="57"/>
      <c r="J5" s="57"/>
      <c r="K5" s="57"/>
      <c r="L5" s="57"/>
      <c r="M5" s="57"/>
      <c r="N5" s="46" t="s">
        <v>38</v>
      </c>
      <c r="O5" s="46"/>
    </row>
    <row r="7" spans="1:15" x14ac:dyDescent="0.25">
      <c r="A7" s="8" t="s">
        <v>39</v>
      </c>
    </row>
    <row r="8" spans="1:15" x14ac:dyDescent="0.25">
      <c r="A8" s="8"/>
    </row>
    <row r="9" spans="1:15" x14ac:dyDescent="0.25">
      <c r="A9" s="9" t="s">
        <v>29</v>
      </c>
    </row>
    <row r="10" spans="1:15" ht="25.5" customHeight="1" x14ac:dyDescent="0.25">
      <c r="A10" s="64" t="s">
        <v>28</v>
      </c>
      <c r="B10" s="64"/>
      <c r="C10" s="10"/>
      <c r="E10" s="11" t="s">
        <v>21</v>
      </c>
      <c r="F10" s="66"/>
      <c r="G10" s="67"/>
      <c r="K10" s="12" t="s">
        <v>16</v>
      </c>
      <c r="L10" s="68"/>
      <c r="M10" s="69"/>
      <c r="N10" s="70"/>
    </row>
    <row r="11" spans="1:15" ht="15.75" thickBot="1" x14ac:dyDescent="0.3">
      <c r="A11" s="10"/>
      <c r="B11" s="10"/>
      <c r="C11" s="10"/>
      <c r="E11" s="13"/>
      <c r="F11" s="28"/>
      <c r="G11" s="13"/>
      <c r="K11" s="14"/>
      <c r="L11" s="15"/>
      <c r="M11" s="15"/>
      <c r="N11" s="15"/>
    </row>
    <row r="12" spans="1:15" ht="30.75" customHeight="1" thickBot="1" x14ac:dyDescent="0.3">
      <c r="A12" s="51" t="s">
        <v>26</v>
      </c>
      <c r="B12" s="52"/>
      <c r="C12" s="16"/>
      <c r="D12" s="48" t="s">
        <v>17</v>
      </c>
      <c r="E12" s="49"/>
      <c r="F12" s="49"/>
      <c r="G12" s="50"/>
      <c r="H12" s="5"/>
      <c r="I12" s="23"/>
      <c r="J12" s="23"/>
      <c r="K12" s="14"/>
    </row>
    <row r="13" spans="1:15" ht="15.75" thickBot="1" x14ac:dyDescent="0.3">
      <c r="A13" s="53"/>
      <c r="B13" s="54"/>
      <c r="C13" s="16"/>
      <c r="D13" s="15"/>
      <c r="E13" s="13"/>
      <c r="F13" s="28"/>
      <c r="G13" s="13"/>
      <c r="K13" s="14"/>
    </row>
    <row r="14" spans="1:15" ht="30" customHeight="1" thickBot="1" x14ac:dyDescent="0.3">
      <c r="A14" s="53"/>
      <c r="B14" s="54"/>
      <c r="C14" s="16"/>
      <c r="D14" s="48" t="s">
        <v>18</v>
      </c>
      <c r="E14" s="49"/>
      <c r="F14" s="49"/>
      <c r="G14" s="50"/>
      <c r="H14" s="5"/>
      <c r="I14" s="23"/>
      <c r="J14" s="23"/>
      <c r="K14" s="14"/>
    </row>
    <row r="15" spans="1:15" ht="18.75" customHeight="1" thickBot="1" x14ac:dyDescent="0.3">
      <c r="A15" s="53"/>
      <c r="B15" s="54"/>
      <c r="C15" s="16"/>
      <c r="E15" s="13"/>
      <c r="F15" s="28"/>
      <c r="G15" s="13"/>
      <c r="K15" s="14"/>
    </row>
    <row r="16" spans="1:15" ht="24" customHeight="1" thickBot="1" x14ac:dyDescent="0.3">
      <c r="A16" s="55"/>
      <c r="B16" s="56"/>
      <c r="C16" s="16"/>
      <c r="D16" s="48" t="s">
        <v>22</v>
      </c>
      <c r="E16" s="49"/>
      <c r="F16" s="49"/>
      <c r="G16" s="50"/>
      <c r="H16" s="5"/>
      <c r="I16" s="23"/>
      <c r="J16" s="23"/>
      <c r="K16" s="14"/>
      <c r="L16" s="15"/>
      <c r="M16" s="15"/>
      <c r="N16" s="15"/>
    </row>
    <row r="17" spans="1:15" x14ac:dyDescent="0.25">
      <c r="A17" s="10"/>
      <c r="B17" s="10"/>
      <c r="C17" s="10"/>
      <c r="E17" s="13"/>
      <c r="F17" s="28"/>
      <c r="G17" s="13"/>
      <c r="K17" s="14"/>
      <c r="L17" s="15"/>
      <c r="M17" s="15"/>
      <c r="N17" s="15"/>
    </row>
    <row r="19" spans="1:15" s="20" customFormat="1" ht="111.75" customHeight="1" x14ac:dyDescent="0.25">
      <c r="A19" s="17" t="s">
        <v>27</v>
      </c>
      <c r="B19" s="17" t="s">
        <v>2</v>
      </c>
      <c r="C19" s="17" t="s">
        <v>19</v>
      </c>
      <c r="D19" s="17" t="s">
        <v>3</v>
      </c>
      <c r="E19" s="17" t="s">
        <v>23</v>
      </c>
      <c r="F19" s="29" t="s">
        <v>4</v>
      </c>
      <c r="G19" s="19" t="s">
        <v>25</v>
      </c>
      <c r="H19" s="18" t="s">
        <v>5</v>
      </c>
      <c r="I19" s="18" t="s">
        <v>31</v>
      </c>
      <c r="J19" s="18" t="s">
        <v>34</v>
      </c>
      <c r="K19" s="18" t="s">
        <v>6</v>
      </c>
      <c r="L19" s="18" t="s">
        <v>7</v>
      </c>
      <c r="M19" s="18" t="s">
        <v>8</v>
      </c>
      <c r="N19" s="18" t="s">
        <v>30</v>
      </c>
      <c r="O19" s="18" t="s">
        <v>9</v>
      </c>
    </row>
    <row r="20" spans="1:15" s="36" customFormat="1" ht="85.5" customHeight="1" x14ac:dyDescent="0.25">
      <c r="A20" s="30">
        <v>1</v>
      </c>
      <c r="B20" s="39" t="s">
        <v>46</v>
      </c>
      <c r="C20" s="31"/>
      <c r="D20" s="38">
        <v>1</v>
      </c>
      <c r="E20" s="37" t="s">
        <v>44</v>
      </c>
      <c r="F20" s="32">
        <v>0</v>
      </c>
      <c r="G20" s="33">
        <v>0</v>
      </c>
      <c r="H20" s="34">
        <f t="shared" ref="H20:H21" si="0">+ROUND(F20*G20,0)</f>
        <v>0</v>
      </c>
      <c r="I20" s="33">
        <v>0</v>
      </c>
      <c r="J20" s="34">
        <f t="shared" ref="J20:J21" si="1">ROUND(F20*I20,0)</f>
        <v>0</v>
      </c>
      <c r="K20" s="34">
        <f>ROUND(F20+H20+J20,0)</f>
        <v>0</v>
      </c>
      <c r="L20" s="34">
        <f>ROUND(F20*D20,0)</f>
        <v>0</v>
      </c>
      <c r="M20" s="34">
        <f t="shared" ref="M20:M21" si="2">ROUND(L20*G20,0)</f>
        <v>0</v>
      </c>
      <c r="N20" s="34">
        <f t="shared" ref="N20:N21" si="3">ROUND(L20*I20,0)</f>
        <v>0</v>
      </c>
      <c r="O20" s="35">
        <f t="shared" ref="O20:O21" si="4">ROUND(L20+N20+M20,0)</f>
        <v>0</v>
      </c>
    </row>
    <row r="21" spans="1:15" s="36" customFormat="1" ht="52.5" customHeight="1" thickBot="1" x14ac:dyDescent="0.3">
      <c r="A21" s="30">
        <v>2</v>
      </c>
      <c r="B21" s="39" t="s">
        <v>45</v>
      </c>
      <c r="C21" s="31"/>
      <c r="D21" s="38">
        <v>1</v>
      </c>
      <c r="E21" s="37" t="s">
        <v>44</v>
      </c>
      <c r="F21" s="32">
        <v>0</v>
      </c>
      <c r="G21" s="33">
        <v>0</v>
      </c>
      <c r="H21" s="34">
        <f t="shared" si="0"/>
        <v>0</v>
      </c>
      <c r="I21" s="33">
        <v>0</v>
      </c>
      <c r="J21" s="34">
        <f t="shared" si="1"/>
        <v>0</v>
      </c>
      <c r="K21" s="34">
        <f>ROUND(F21+H21+J21,0)</f>
        <v>0</v>
      </c>
      <c r="L21" s="34">
        <f>ROUND(F21*D21,0)</f>
        <v>0</v>
      </c>
      <c r="M21" s="34">
        <f t="shared" si="2"/>
        <v>0</v>
      </c>
      <c r="N21" s="34">
        <f t="shared" si="3"/>
        <v>0</v>
      </c>
      <c r="O21" s="35">
        <f t="shared" si="4"/>
        <v>0</v>
      </c>
    </row>
    <row r="22" spans="1:15" s="20" customFormat="1" ht="1.5" hidden="1" customHeight="1" thickBot="1" x14ac:dyDescent="0.25">
      <c r="A22" s="30">
        <v>1</v>
      </c>
      <c r="B22" s="73"/>
      <c r="C22" s="73"/>
      <c r="D22" s="73"/>
      <c r="E22" s="73"/>
      <c r="F22" s="73"/>
      <c r="G22" s="73"/>
      <c r="H22" s="73"/>
      <c r="I22" s="73"/>
      <c r="J22" s="73"/>
      <c r="K22" s="73"/>
      <c r="L22" s="73"/>
      <c r="M22" s="74" t="s">
        <v>35</v>
      </c>
      <c r="N22" s="74"/>
      <c r="O22" s="25">
        <f>SUMIF(G:G,0%,L:L)</f>
        <v>0</v>
      </c>
    </row>
    <row r="23" spans="1:15" s="20" customFormat="1" ht="39" customHeight="1" thickBot="1" x14ac:dyDescent="0.25">
      <c r="A23" s="62" t="s">
        <v>24</v>
      </c>
      <c r="B23" s="63"/>
      <c r="C23" s="63"/>
      <c r="D23" s="63"/>
      <c r="E23" s="63"/>
      <c r="F23" s="63"/>
      <c r="G23" s="63"/>
      <c r="H23" s="63"/>
      <c r="I23" s="63"/>
      <c r="J23" s="63"/>
      <c r="K23" s="63"/>
      <c r="L23" s="63"/>
      <c r="M23" s="75" t="s">
        <v>10</v>
      </c>
      <c r="N23" s="75"/>
      <c r="O23" s="2">
        <f>SUMIF(G:G,5%,L:L)</f>
        <v>0</v>
      </c>
    </row>
    <row r="24" spans="1:15" s="20" customFormat="1" ht="30" customHeight="1" x14ac:dyDescent="0.2">
      <c r="A24" s="58" t="s">
        <v>43</v>
      </c>
      <c r="B24" s="59"/>
      <c r="C24" s="59"/>
      <c r="D24" s="59"/>
      <c r="E24" s="59"/>
      <c r="F24" s="59"/>
      <c r="G24" s="59"/>
      <c r="H24" s="59"/>
      <c r="I24" s="59"/>
      <c r="J24" s="59"/>
      <c r="K24" s="59"/>
      <c r="L24" s="60"/>
      <c r="M24" s="75" t="s">
        <v>11</v>
      </c>
      <c r="N24" s="75"/>
      <c r="O24" s="2">
        <f>SUMIF(G:G,19%,L:L)</f>
        <v>0</v>
      </c>
    </row>
    <row r="25" spans="1:15" s="20" customFormat="1" ht="30" customHeight="1" x14ac:dyDescent="0.2">
      <c r="A25" s="61"/>
      <c r="B25" s="61"/>
      <c r="C25" s="61"/>
      <c r="D25" s="61"/>
      <c r="E25" s="61"/>
      <c r="F25" s="61"/>
      <c r="G25" s="61"/>
      <c r="H25" s="61"/>
      <c r="I25" s="61"/>
      <c r="J25" s="61"/>
      <c r="K25" s="61"/>
      <c r="L25" s="61"/>
      <c r="M25" s="40" t="s">
        <v>7</v>
      </c>
      <c r="N25" s="41"/>
      <c r="O25" s="3">
        <f>SUM(O22:O24)</f>
        <v>0</v>
      </c>
    </row>
    <row r="26" spans="1:15" s="20" customFormat="1" ht="30" customHeight="1" x14ac:dyDescent="0.2">
      <c r="A26" s="61"/>
      <c r="B26" s="61"/>
      <c r="C26" s="61"/>
      <c r="D26" s="61"/>
      <c r="E26" s="61"/>
      <c r="F26" s="61"/>
      <c r="G26" s="61"/>
      <c r="H26" s="61"/>
      <c r="I26" s="61"/>
      <c r="J26" s="61"/>
      <c r="K26" s="61"/>
      <c r="L26" s="61"/>
      <c r="M26" s="76" t="s">
        <v>12</v>
      </c>
      <c r="N26" s="77"/>
      <c r="O26" s="4">
        <f>ROUND(O23*5%,0)</f>
        <v>0</v>
      </c>
    </row>
    <row r="27" spans="1:15" s="20" customFormat="1" ht="30" customHeight="1" x14ac:dyDescent="0.2">
      <c r="A27" s="61"/>
      <c r="B27" s="61"/>
      <c r="C27" s="61"/>
      <c r="D27" s="61"/>
      <c r="E27" s="61"/>
      <c r="F27" s="61"/>
      <c r="G27" s="61"/>
      <c r="H27" s="61"/>
      <c r="I27" s="61"/>
      <c r="J27" s="61"/>
      <c r="K27" s="61"/>
      <c r="L27" s="61"/>
      <c r="M27" s="76" t="s">
        <v>13</v>
      </c>
      <c r="N27" s="77"/>
      <c r="O27" s="2">
        <f>ROUND(O24*19%,0)</f>
        <v>0</v>
      </c>
    </row>
    <row r="28" spans="1:15" s="20" customFormat="1" ht="30" customHeight="1" x14ac:dyDescent="0.2">
      <c r="A28" s="61"/>
      <c r="B28" s="61"/>
      <c r="C28" s="61"/>
      <c r="D28" s="61"/>
      <c r="E28" s="61"/>
      <c r="F28" s="61"/>
      <c r="G28" s="61"/>
      <c r="H28" s="61"/>
      <c r="I28" s="61"/>
      <c r="J28" s="61"/>
      <c r="K28" s="61"/>
      <c r="L28" s="61"/>
      <c r="M28" s="40" t="s">
        <v>14</v>
      </c>
      <c r="N28" s="41"/>
      <c r="O28" s="3">
        <f>SUM(O26:O27)</f>
        <v>0</v>
      </c>
    </row>
    <row r="29" spans="1:15" s="20" customFormat="1" ht="30" customHeight="1" x14ac:dyDescent="0.2">
      <c r="A29" s="61"/>
      <c r="B29" s="61"/>
      <c r="C29" s="61"/>
      <c r="D29" s="61"/>
      <c r="E29" s="61"/>
      <c r="F29" s="61"/>
      <c r="G29" s="61"/>
      <c r="H29" s="61"/>
      <c r="I29" s="61"/>
      <c r="J29" s="61"/>
      <c r="K29" s="61"/>
      <c r="L29" s="61"/>
      <c r="M29" s="44" t="s">
        <v>33</v>
      </c>
      <c r="N29" s="45"/>
      <c r="O29" s="2">
        <f>SUMIF(I:I,8%,N:N)</f>
        <v>0</v>
      </c>
    </row>
    <row r="30" spans="1:15" s="20" customFormat="1" ht="50.25" customHeight="1" x14ac:dyDescent="0.2">
      <c r="A30" s="61"/>
      <c r="B30" s="61"/>
      <c r="C30" s="61"/>
      <c r="D30" s="61"/>
      <c r="E30" s="61"/>
      <c r="F30" s="61"/>
      <c r="G30" s="61"/>
      <c r="H30" s="61"/>
      <c r="I30" s="61"/>
      <c r="J30" s="61"/>
      <c r="K30" s="61"/>
      <c r="L30" s="61"/>
      <c r="M30" s="42" t="s">
        <v>32</v>
      </c>
      <c r="N30" s="43"/>
      <c r="O30" s="3">
        <f>SUM(O29)</f>
        <v>0</v>
      </c>
    </row>
    <row r="31" spans="1:15" s="20" customFormat="1" ht="173.25" customHeight="1" x14ac:dyDescent="0.2">
      <c r="A31" s="61"/>
      <c r="B31" s="61"/>
      <c r="C31" s="61"/>
      <c r="D31" s="61"/>
      <c r="E31" s="61"/>
      <c r="F31" s="61"/>
      <c r="G31" s="61"/>
      <c r="H31" s="61"/>
      <c r="I31" s="61"/>
      <c r="J31" s="61"/>
      <c r="K31" s="61"/>
      <c r="L31" s="61"/>
      <c r="M31" s="42" t="s">
        <v>15</v>
      </c>
      <c r="N31" s="43"/>
      <c r="O31" s="3">
        <f>+O25+O28+O30</f>
        <v>0</v>
      </c>
    </row>
    <row r="34" spans="1:3" x14ac:dyDescent="0.25">
      <c r="B34" s="24"/>
      <c r="C34" s="24"/>
    </row>
    <row r="35" spans="1:3" x14ac:dyDescent="0.25">
      <c r="B35" s="71"/>
      <c r="C35" s="71"/>
    </row>
    <row r="36" spans="1:3" ht="15.75" thickBot="1" x14ac:dyDescent="0.3">
      <c r="B36" s="72"/>
      <c r="C36" s="72"/>
    </row>
    <row r="37" spans="1:3" x14ac:dyDescent="0.25">
      <c r="B37" s="65" t="s">
        <v>20</v>
      </c>
      <c r="C37" s="65"/>
    </row>
    <row r="39" spans="1:3" x14ac:dyDescent="0.25">
      <c r="A39" s="21" t="s">
        <v>42</v>
      </c>
    </row>
  </sheetData>
  <sheetProtection algorithmName="SHA-512" hashValue="Ezx9ZmUeKr1yD5WzIP7BQAJkeKakiBJ1nWZwD0bakM10UXiNr9JC2CYidexbNiU8o6Z14lpacWMY0X8XMMBN3g==" saltValue="kZK7EswQdyeUf87tRtxYMw==" spinCount="100000" sheet="1" selectLockedCells="1"/>
  <mergeCells count="30">
    <mergeCell ref="A24:L31"/>
    <mergeCell ref="A23:L23"/>
    <mergeCell ref="A10:B10"/>
    <mergeCell ref="B37:C37"/>
    <mergeCell ref="D14:G14"/>
    <mergeCell ref="D16:G16"/>
    <mergeCell ref="F10:G10"/>
    <mergeCell ref="L10:N10"/>
    <mergeCell ref="B35:C36"/>
    <mergeCell ref="B22:L22"/>
    <mergeCell ref="M22:N22"/>
    <mergeCell ref="M23:N23"/>
    <mergeCell ref="M24:N24"/>
    <mergeCell ref="M25:N25"/>
    <mergeCell ref="M26:N26"/>
    <mergeCell ref="M27:N27"/>
    <mergeCell ref="A2:A5"/>
    <mergeCell ref="D12:G12"/>
    <mergeCell ref="A12:B16"/>
    <mergeCell ref="B2:M2"/>
    <mergeCell ref="B3:M3"/>
    <mergeCell ref="B4:M5"/>
    <mergeCell ref="M28:N28"/>
    <mergeCell ref="M31:N31"/>
    <mergeCell ref="M29:N29"/>
    <mergeCell ref="M30:N30"/>
    <mergeCell ref="N2:O2"/>
    <mergeCell ref="N3:O3"/>
    <mergeCell ref="N4:O4"/>
    <mergeCell ref="N5:O5"/>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2">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F428A3FBB8A448B96CAA7FEFF40F53" ma:contentTypeVersion="16" ma:contentTypeDescription="Create a new document." ma:contentTypeScope="" ma:versionID="7223225fcb6b595341b1204ba0e7c027">
  <xsd:schema xmlns:xsd="http://www.w3.org/2001/XMLSchema" xmlns:xs="http://www.w3.org/2001/XMLSchema" xmlns:p="http://schemas.microsoft.com/office/2006/metadata/properties" xmlns:ns3="91f923a0-6986-49c1-880a-004b6d780c1e" xmlns:ns4="b41d3764-7ecb-4939-976c-9e68ac8de53e" targetNamespace="http://schemas.microsoft.com/office/2006/metadata/properties" ma:root="true" ma:fieldsID="5dad13a2294fe6671d75b892a34ebe82" ns3:_="" ns4:_="">
    <xsd:import namespace="91f923a0-6986-49c1-880a-004b6d780c1e"/>
    <xsd:import namespace="b41d3764-7ecb-4939-976c-9e68ac8de53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ServiceDateTaken" minOccurs="0"/>
                <xsd:element ref="ns4:MediaLengthInSeconds"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f923a0-6986-49c1-880a-004b6d780c1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3764-7ecb-4939-976c-9e68ac8de53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41d3764-7ecb-4939-976c-9e68ac8de53e" xsi:nil="true"/>
  </documentManagement>
</p:properties>
</file>

<file path=customXml/itemProps1.xml><?xml version="1.0" encoding="utf-8"?>
<ds:datastoreItem xmlns:ds="http://schemas.openxmlformats.org/officeDocument/2006/customXml" ds:itemID="{C9EBDC46-79EA-4495-A927-FADC5DAC94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f923a0-6986-49c1-880a-004b6d780c1e"/>
    <ds:schemaRef ds:uri="b41d3764-7ecb-4939-976c-9e68ac8de5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http://purl.org/dc/terms/"/>
    <ds:schemaRef ds:uri="b41d3764-7ecb-4939-976c-9e68ac8de53e"/>
    <ds:schemaRef ds:uri="http://www.w3.org/XML/1998/namespace"/>
    <ds:schemaRef ds:uri="http://schemas.microsoft.com/office/infopath/2007/PartnerControls"/>
    <ds:schemaRef ds:uri="http://purl.org/dc/dcmitype/"/>
    <ds:schemaRef ds:uri="91f923a0-6986-49c1-880a-004b6d780c1e"/>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2023-08-22T15:53:32Z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0x0101009DF428A3FBB8A448B96CAA7FEFF40F53</vt:lpwstr>
  </property>
</Properties>
</file>