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hyvalbuena\OneDrive - UNIVERSIDAD DE CUNDINAMARCA\2023\CONTRATACION DIRECTA\F-CD-147 TROFEOS CAD\3. DOCUMENTOS A PUBLICAR\"/>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COTIZACIONES'!$A$1:$H$42</definedName>
  </definedNames>
  <calcPr calcId="162913"/>
</workbook>
</file>

<file path=xl/calcChain.xml><?xml version="1.0" encoding="utf-8"?>
<calcChain xmlns="http://schemas.openxmlformats.org/spreadsheetml/2006/main">
  <c r="H25" i="1" l="1"/>
  <c r="H26" i="1"/>
  <c r="H27" i="1"/>
  <c r="H28" i="1"/>
  <c r="H29" i="1"/>
  <c r="F25" i="1"/>
  <c r="F26" i="1"/>
  <c r="F27" i="1"/>
  <c r="F28" i="1"/>
  <c r="F29" i="1"/>
  <c r="E25" i="1"/>
  <c r="E26" i="1"/>
  <c r="E27" i="1"/>
  <c r="E28" i="1"/>
  <c r="E29" i="1"/>
  <c r="P24" i="1" l="1"/>
  <c r="N24" i="1"/>
  <c r="L24" i="1"/>
  <c r="J24" i="1"/>
  <c r="F24" i="1"/>
  <c r="H24" i="1" s="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<sst xmlns="http://schemas.openxmlformats.org/spreadsheetml/2006/main" count="39" uniqueCount="33">
  <si>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</si>
  <si>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</si>
  <si>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</si>
  <si>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</si>
  <si>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</si>
  <si>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</si>
  <si>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</si>
  <si>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</si>
  <si>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</si>
  <si>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</si>
  <si>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</si>
  <si>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</si>
  <si>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</si>
  <si>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</si>
  <si>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</si>
  <si>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</si>
  <si>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</si>
  <si>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</si>
  <si>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</si>
  <si>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</si>
  <si>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</si>
  <si>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</si>
  <si>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</si>
  <si>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</si>
  <si>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</si>
  <si>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</si>
  <si>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ADQUIRIR ELEMENTOS CONMEMORATIVOS DESTINADOS A ATENCIONES PROTOCOLARIAS, DE RECONOCIMIENTO Y PREMIACIÓN DE LOS EVENTOS PROGRAMADOS POR EL CENTRO ACADÉMICO DEPORTIVO – CAD</t>
  </si>
  <si>
    <t>Adquisición de medalla metálica de aleación magnesio, zinc, y cobre de 6 cm de diámetro, 3 mm de grosor, con diseño involucrando logos institucionales frontal y posterior, troquelada en forma personalizada de alto relieve, baños electrolíticos ORO y cinta satinada de 25mm x 80 de largo con diseño suministrado por el supervisor del contrato.</t>
  </si>
  <si>
    <t>Adquisición de medalla metálica de aleación magnesio, zinc, y cobre de 6 cm de diámetro, 3 mm de grosor, con diseño involucrando logos institucionales frontal y posterior, troquelada en forma personalizada de alto relieve, baños electrolíticos PLATA y cinta satinada de 25mm x 80 de largo con diseño suministrado por el supervisor del contrato.</t>
  </si>
  <si>
    <t>Adquisición de medalla metálica de aleación magnesio, zinc, y cobre de 6 cm de diámetro, 3 mm de grosor, con diseño involucrando logos institucionales frontal y posterior, troquelada en forma personalizada de alto relieve, baños electrolíticos BRONCE y cinta satinada de 25mm x 80 de largo con diseño suministrado por el supervisor del contrato.</t>
  </si>
  <si>
    <t>Adquisición de Trofeo en forma de Copa Especial 1er puesto en aluminio brillado con base plástica, placa en lámina metálica, de 60 cm de alto y la lámina es personalizada de acuerdo al diseño suministrado por el supervisor del contrato.</t>
  </si>
  <si>
    <t>Adquisición de Trofeo en forma de Copa Especial 2do puesto en aluminio brillado con base plástica, placa en lámina metálica, de 50 cm de alto y la lámina es personalizada de acuerdo al diseño suministrado por el supervisor del contrato</t>
  </si>
  <si>
    <t>Adquisición de Trofeo en forma de Copa Especial 3er puesto en aluminio brillado con base plástica, placa en lámina metálica, de 40 cm de alto y la lámina es personalizada de acuerdo al diseño suministrado por el supervisor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</si>
</sst>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6">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medium">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0" fontId="6" fillId="2" borderId="2" xfId="0" applyFont="1" applyFill="1" applyBorder="1" applyAlignment="1" applyProtection="1">
      <alignment horizontal="center" vertical="center" wrapText="1"/>
      <protection hidden="1"/>
    </xf>
    <xf numFmtId="42" fontId="11" fillId="4" borderId="13" xfId="0" applyNumberFormat="1" applyFont="1" applyFill="1" applyBorder="1" applyAlignment="1" applyProtection="1">
      <alignment horizontal="right" vertical="center" shrinkToFit="1"/>
      <protection hidden="1"/>
    </xf>
    <xf numFmtId="44" fontId="10" fillId="2" borderId="12" xfId="4" applyFont="1" applyFill="1" applyBorder="1" applyAlignment="1" applyProtection="1">
      <alignment horizontal="center" vertical="center"/>
      <protection locked="0"/>
    </xf>
    <xf numFmtId="9" fontId="5" fillId="2" borderId="12" xfId="1" applyNumberFormat="1" applyFont="1" applyFill="1" applyBorder="1" applyAlignment="1" applyProtection="1">
      <alignment horizontal="left" vertical="center" wrapText="1"/>
      <protection locked="0"/>
    </xf>
    <xf numFmtId="41" fontId="5" fillId="5" borderId="12" xfId="1" applyFont="1" applyFill="1" applyBorder="1" applyAlignment="1" applyProtection="1">
      <alignment horizontal="left" vertical="center" wrapText="1"/>
    </xf>
    <xf numFmtId="164" fontId="5" fillId="5" borderId="12" xfId="1" applyNumberFormat="1"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protection hidden="1"/>
    </xf>
    <xf numFmtId="10" fontId="10" fillId="2" borderId="2" xfId="2" applyNumberFormat="1" applyFont="1" applyFill="1" applyBorder="1" applyAlignment="1" applyProtection="1">
      <alignment horizontal="center" vertical="center"/>
      <protection hidden="1"/>
    </xf>
    <xf numFmtId="44" fontId="10" fillId="2" borderId="2" xfId="4" applyFont="1" applyFill="1" applyBorder="1" applyAlignment="1" applyProtection="1">
      <alignment horizontal="center" vertical="center"/>
      <protection hidden="1"/>
    </xf>
    <xf numFmtId="44" fontId="10" fillId="2" borderId="2" xfId="4" applyFont="1" applyFill="1" applyBorder="1" applyAlignment="1" applyProtection="1">
      <alignment horizontal="center" vertical="center"/>
      <protection locked="0"/>
    </xf>
    <xf numFmtId="9" fontId="10" fillId="0" borderId="2" xfId="2" applyFont="1" applyFill="1" applyBorder="1" applyAlignment="1" applyProtection="1">
      <alignment horizontal="center" vertical="center" wrapText="1"/>
      <protection hidden="1"/>
    </xf>
    <xf numFmtId="9" fontId="5" fillId="2" borderId="2" xfId="1" applyNumberFormat="1" applyFont="1" applyFill="1" applyBorder="1" applyAlignment="1" applyProtection="1">
      <alignment horizontal="left" vertical="center" wrapText="1"/>
      <protection locked="0"/>
    </xf>
    <xf numFmtId="41" fontId="5" fillId="5" borderId="2" xfId="1" applyFont="1" applyFill="1" applyBorder="1" applyAlignment="1" applyProtection="1">
      <alignment horizontal="left" vertical="center" wrapText="1"/>
    </xf>
    <xf numFmtId="164" fontId="5" fillId="5" borderId="2" xfId="1" applyNumberFormat="1" applyFont="1" applyFill="1" applyBorder="1" applyAlignment="1" applyProtection="1">
      <alignment horizontal="left" vertical="center" wrapText="1"/>
    </xf>
    <xf numFmtId="0" fontId="12" fillId="0" borderId="11" xfId="0" applyFont="1" applyBorder="1" applyAlignment="1">
      <alignment wrapText="1"/>
    </xf>
    <xf numFmtId="0" fontId="12" fillId="0" borderId="14" xfId="0" applyFont="1" applyBorder="1" applyAlignment="1">
      <alignment wrapText="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4" xfId="0" applyFont="1" applyFill="1" applyBorder="1" applyAlignment="1" applyProtection="1">
      <alignment horizontal="left" vertical="top" wrapText="1"/>
      <protection hidden="1"/>
    </xf>
    <xf numFmtId="0" fontId="5" fillId="2" borderId="10" xfId="0" applyFont="1" applyFill="1" applyBorder="1" applyAlignment="1" applyProtection="1">
      <alignment horizontal="left" vertical="top" wrapText="1"/>
      <protection hidden="1"/>
    </xf>
    <xf numFmtId="0" fontId="9" fillId="3" borderId="9"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5" xfId="0"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10" fontId="9" fillId="3" borderId="0"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44" fontId="9" fillId="3" borderId="0" xfId="0" applyNumberFormat="1" applyFont="1" applyFill="1" applyBorder="1" applyAlignment="1" applyProtection="1">
      <alignment horizontal="center" vertical="center" wrapText="1"/>
      <protection hidden="1"/>
    </xf>
    <xf numFmtId="44" fontId="9" fillId="3" borderId="5" xfId="0" applyNumberFormat="1"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center" wrapText="1"/>
      <protection hidden="1"/>
    </xf>
    <xf numFmtId="0" fontId="6" fillId="2" borderId="10"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9"/>
  <sheetViews>
    <sheetView tabSelected="1" topLeftCell="A19" zoomScaleNormal="100" zoomScaleSheetLayoutView="98" workbookViewId="0">
      <selection activeCell="C24" sqref="C24"/>
    </sheetView>
  </sheetViews>
  <sheetFormatPr baseColWidth="10" defaultColWidth="0" defaultRowHeight="0" customHeight="1" zeroHeight="1" x14ac:dyDescent="0.25"/>
  <cols>
    <col min="1" max="1" width="1.85546875" style="4" customWidth="1"/>
    <col min="2" max="2" width="9.85546875" style="7" customWidth="1"/>
    <col min="3" max="3" width="57.42578125" style="7" customWidth="1"/>
    <col min="4" max="4" width="18.28515625" style="7" customWidth="1"/>
    <col min="5" max="5" width="18.28515625" style="11" customWidth="1"/>
    <col min="6" max="6" width="18.28515625" style="12" customWidth="1"/>
    <col min="7" max="7" width="35.140625" style="12" customWidth="1"/>
    <col min="8" max="17" width="27.42578125" style="7" customWidth="1"/>
    <col min="18" max="46" width="0" style="4" hidden="1" customWidth="1"/>
    <col min="47" max="16384" width="11.42578125" style="4" hidden="1"/>
  </cols>
  <sheetData>
    <row r="1" spans="2:17" s="7" customFormat="1" ht="14.25" x14ac:dyDescent="0.2">
      <c r="E1" s="11"/>
      <c r="F1" s="12"/>
      <c r="G1" s="12"/>
    </row>
    <row r="2" spans="2:17" s="7" customFormat="1" ht="15.75" customHeight="1" x14ac:dyDescent="0.2">
      <c r="B2" s="41"/>
      <c r="C2" s="43"/>
      <c r="D2" s="43"/>
      <c r="E2" s="43"/>
      <c r="F2" s="43"/>
      <c r="G2" s="43"/>
      <c r="H2" s="43"/>
      <c r="I2" s="43"/>
      <c r="J2" s="43"/>
      <c r="K2" s="43"/>
      <c r="L2" s="43"/>
      <c r="M2" s="43"/>
      <c r="N2" s="43"/>
      <c r="O2" s="43"/>
      <c r="P2" s="43"/>
      <c r="Q2" s="43"/>
    </row>
    <row r="3" spans="2:17" s="7" customFormat="1" ht="15.75" customHeight="1" x14ac:dyDescent="0.2">
      <c r="B3" s="41"/>
      <c r="C3" s="43"/>
      <c r="D3" s="43"/>
      <c r="E3" s="43"/>
      <c r="F3" s="43"/>
      <c r="G3" s="43"/>
      <c r="H3" s="43"/>
      <c r="I3" s="43"/>
      <c r="J3" s="43"/>
      <c r="K3" s="43"/>
      <c r="L3" s="43"/>
      <c r="M3" s="43"/>
      <c r="N3" s="43"/>
      <c r="O3" s="43"/>
      <c r="P3" s="43"/>
      <c r="Q3" s="43"/>
    </row>
    <row r="4" spans="2:17" s="7" customFormat="1" ht="16.5" customHeight="1" x14ac:dyDescent="0.2">
      <c r="B4" s="41"/>
      <c r="C4" s="43"/>
      <c r="D4" s="43"/>
      <c r="E4" s="43"/>
      <c r="F4" s="43"/>
      <c r="G4" s="43"/>
      <c r="H4" s="43"/>
      <c r="I4" s="43"/>
      <c r="J4" s="43"/>
      <c r="K4" s="43"/>
      <c r="L4" s="43"/>
      <c r="M4" s="43"/>
      <c r="N4" s="43"/>
      <c r="O4" s="43"/>
      <c r="P4" s="43"/>
      <c r="Q4" s="43"/>
    </row>
    <row r="5" spans="2:17" s="7" customFormat="1" ht="15" customHeight="1" x14ac:dyDescent="0.2">
      <c r="B5" s="41"/>
      <c r="C5" s="43"/>
      <c r="D5" s="43"/>
      <c r="E5" s="43"/>
      <c r="F5" s="43"/>
      <c r="G5" s="43"/>
      <c r="H5" s="43"/>
      <c r="I5" s="43"/>
      <c r="J5" s="43"/>
      <c r="K5" s="43"/>
      <c r="L5" s="43"/>
      <c r="M5" s="43"/>
      <c r="N5" s="43"/>
      <c r="O5" s="43"/>
      <c r="P5" s="43"/>
      <c r="Q5" s="43"/>
    </row>
    <row r="6" spans="2:17" ht="15" x14ac:dyDescent="0.25"/>
    <row r="7" spans="2:17" s="7" customFormat="1" ht="14.25" x14ac:dyDescent="0.2">
      <c r="B7" s="8" t="s">
        <v>0</v>
      </c>
      <c r="E7" s="11"/>
      <c r="F7" s="12"/>
      <c r="G7" s="12"/>
    </row>
    <row r="8" spans="2:17" s="7" customFormat="1" ht="14.25" x14ac:dyDescent="0.2">
      <c r="B8" s="8"/>
      <c r="E8" s="11"/>
      <c r="F8" s="12"/>
      <c r="G8" s="12"/>
    </row>
    <row r="9" spans="2:17" s="7" customFormat="1" ht="22.15" customHeight="1" x14ac:dyDescent="0.2">
      <c r="B9" s="42" t="s">
        <v>21</v>
      </c>
      <c r="C9" s="42"/>
      <c r="E9" s="11"/>
      <c r="F9" s="12"/>
      <c r="G9" s="13" t="s">
        <v>20</v>
      </c>
      <c r="H9" s="44"/>
      <c r="I9" s="44"/>
      <c r="J9" s="14"/>
      <c r="K9" s="14"/>
      <c r="L9" s="14"/>
      <c r="M9" s="14"/>
      <c r="N9" s="14"/>
      <c r="O9" s="14"/>
      <c r="P9" s="14"/>
      <c r="Q9" s="14"/>
    </row>
    <row r="10" spans="2:17" s="7" customFormat="1" ht="36.6" customHeight="1" x14ac:dyDescent="0.2">
      <c r="B10" s="74"/>
      <c r="C10" s="74"/>
      <c r="E10" s="11"/>
      <c r="F10" s="12"/>
      <c r="G10" s="13" t="s">
        <v>22</v>
      </c>
      <c r="H10" s="65"/>
      <c r="I10" s="66"/>
      <c r="J10" s="14"/>
      <c r="K10" s="14"/>
      <c r="L10" s="14"/>
      <c r="M10" s="14"/>
      <c r="N10" s="14"/>
      <c r="O10" s="14"/>
      <c r="P10" s="14"/>
      <c r="Q10" s="14"/>
    </row>
    <row r="11" spans="2:17" s="7" customFormat="1" ht="15" x14ac:dyDescent="0.25">
      <c r="B11" s="74"/>
      <c r="C11" s="74"/>
      <c r="E11" s="11"/>
      <c r="F11" s="12"/>
      <c r="G11" s="15"/>
      <c r="H11" s="14"/>
      <c r="I11" s="14"/>
      <c r="J11" s="14"/>
      <c r="K11" s="14"/>
      <c r="L11" s="14"/>
      <c r="M11" s="14"/>
      <c r="N11" s="14"/>
      <c r="O11" s="14"/>
      <c r="P11" s="14"/>
      <c r="Q11" s="14"/>
    </row>
    <row r="12" spans="2:17" s="7" customFormat="1" ht="14.25" x14ac:dyDescent="0.2">
      <c r="B12" s="8"/>
      <c r="E12" s="11"/>
      <c r="F12" s="12"/>
      <c r="G12" s="12"/>
    </row>
    <row r="13" spans="2:17" ht="15" x14ac:dyDescent="0.25">
      <c r="B13" s="10" t="s">
        <v>19</v>
      </c>
      <c r="E13" s="7"/>
      <c r="F13" s="7"/>
      <c r="G13" s="7"/>
    </row>
    <row r="14" spans="2:17" ht="15" x14ac:dyDescent="0.25">
      <c r="B14" s="72" t="s">
        <v>26</v>
      </c>
      <c r="C14" s="73"/>
      <c r="D14" s="73"/>
      <c r="E14" s="73"/>
      <c r="F14" s="73"/>
      <c r="G14" s="73"/>
      <c r="H14" s="73"/>
      <c r="I14" s="73"/>
      <c r="J14" s="73"/>
      <c r="K14" s="73"/>
      <c r="L14" s="73"/>
      <c r="M14" s="73"/>
    </row>
    <row r="15" spans="2:17" ht="15" x14ac:dyDescent="0.25">
      <c r="B15" s="73"/>
      <c r="C15" s="73"/>
      <c r="D15" s="73"/>
      <c r="E15" s="73"/>
      <c r="F15" s="73"/>
      <c r="G15" s="73"/>
      <c r="H15" s="73"/>
      <c r="I15" s="73"/>
      <c r="J15" s="73"/>
      <c r="K15" s="73"/>
      <c r="L15" s="73"/>
      <c r="M15" s="73"/>
    </row>
    <row r="16" spans="2:17" ht="15" x14ac:dyDescent="0.25">
      <c r="B16" s="73"/>
      <c r="C16" s="73"/>
      <c r="D16" s="73"/>
      <c r="E16" s="73"/>
      <c r="F16" s="73"/>
      <c r="G16" s="73"/>
      <c r="H16" s="73"/>
      <c r="I16" s="73"/>
      <c r="J16" s="73"/>
      <c r="K16" s="73"/>
      <c r="L16" s="73"/>
      <c r="M16" s="73"/>
    </row>
    <row r="17" spans="1:17" ht="15" x14ac:dyDescent="0.25"/>
    <row r="18" spans="1:17" ht="15" x14ac:dyDescent="0.25"/>
    <row r="19" spans="1:17" ht="15" x14ac:dyDescent="0.25"/>
    <row r="20" spans="1:17" ht="15.75" thickBot="1" x14ac:dyDescent="0.3"/>
    <row r="21" spans="1:17" ht="37.9" customHeight="1" thickBot="1" x14ac:dyDescent="0.3">
      <c r="B21" s="75" t="s">
        <v>1</v>
      </c>
      <c r="C21" s="76"/>
      <c r="D21" s="76"/>
      <c r="E21" s="76"/>
      <c r="F21" s="76"/>
      <c r="G21" s="76"/>
      <c r="H21" s="76"/>
      <c r="I21" s="69" t="s">
        <v>24</v>
      </c>
      <c r="J21" s="70"/>
      <c r="K21" s="70"/>
      <c r="L21" s="70"/>
      <c r="M21" s="70"/>
      <c r="N21" s="70"/>
      <c r="O21" s="70"/>
      <c r="P21" s="71"/>
      <c r="Q21" s="67" t="s">
        <v>15</v>
      </c>
    </row>
    <row r="22" spans="1:17" ht="21.75" customHeight="1" x14ac:dyDescent="0.25">
      <c r="B22" s="48" t="s">
        <v>2</v>
      </c>
      <c r="C22" s="50"/>
      <c r="D22" s="50" t="s">
        <v>5</v>
      </c>
      <c r="E22" s="52" t="s">
        <v>4</v>
      </c>
      <c r="F22" s="54" t="s">
        <v>8</v>
      </c>
      <c r="G22" s="54" t="s">
        <v>6</v>
      </c>
      <c r="H22" s="50" t="s">
        <v>3</v>
      </c>
      <c r="I22" s="68" t="s">
        <v>9</v>
      </c>
      <c r="J22" s="68"/>
      <c r="K22" s="68" t="s">
        <v>10</v>
      </c>
      <c r="L22" s="68"/>
      <c r="M22" s="68" t="s">
        <v>11</v>
      </c>
      <c r="N22" s="68"/>
      <c r="O22" s="68" t="s">
        <v>12</v>
      </c>
      <c r="P22" s="68"/>
      <c r="Q22" s="67"/>
    </row>
    <row r="23" spans="1:17" ht="67.150000000000006" customHeight="1" thickBot="1" x14ac:dyDescent="0.3">
      <c r="B23" s="49"/>
      <c r="C23" s="57"/>
      <c r="D23" s="51"/>
      <c r="E23" s="53"/>
      <c r="F23" s="55"/>
      <c r="G23" s="56"/>
      <c r="H23" s="57"/>
      <c r="I23" s="25" t="s">
        <v>13</v>
      </c>
      <c r="J23" s="2" t="s">
        <v>14</v>
      </c>
      <c r="K23" s="1" t="s">
        <v>13</v>
      </c>
      <c r="L23" s="2" t="s">
        <v>14</v>
      </c>
      <c r="M23" s="1" t="s">
        <v>13</v>
      </c>
      <c r="N23" s="2" t="s">
        <v>14</v>
      </c>
      <c r="O23" s="1" t="s">
        <v>13</v>
      </c>
      <c r="P23" s="2" t="s">
        <v>14</v>
      </c>
      <c r="Q23" s="67"/>
    </row>
    <row r="24" spans="1:17" ht="130.5" customHeight="1" x14ac:dyDescent="0.25">
      <c r="B24" s="31">
        <v>1</v>
      </c>
      <c r="C24" s="40" t="s">
        <v>27</v>
      </c>
      <c r="D24" s="26">
        <v>5000</v>
      </c>
      <c r="E24" s="32">
        <f>+G24/D24</f>
        <v>0</v>
      </c>
      <c r="F24" s="33">
        <f>+D24*80%</f>
        <v>4000</v>
      </c>
      <c r="G24" s="27">
        <v>0</v>
      </c>
      <c r="H24" s="35" t="str">
        <f>IF(G24&lt;F24," OFERTA CON PRECIO APARENTEMENTE BAJO","VALOR MINIMO ACEPTABLE")</f>
        <v xml:space="preserve"> OFERTA CON PRECIO APARENTEMENTE BAJO</v>
      </c>
      <c r="I24" s="28"/>
      <c r="J24" s="29">
        <f>+ROUND(G24*I24,0)</f>
        <v>0</v>
      </c>
      <c r="K24" s="28"/>
      <c r="L24" s="29">
        <f>+ROUND(G24*K24,0)</f>
        <v>0</v>
      </c>
      <c r="M24" s="28"/>
      <c r="N24" s="29">
        <f t="shared" ref="N24" si="0">+ROUND(G24*M24,0)</f>
        <v>0</v>
      </c>
      <c r="O24" s="28"/>
      <c r="P24" s="29">
        <f t="shared" ref="P24" si="1">+ROUND(G24*O24,0)</f>
        <v>0</v>
      </c>
      <c r="Q24" s="30">
        <f>ROUND(G24-J24-L24-N24-P24,0)</f>
        <v>0</v>
      </c>
    </row>
    <row r="25" spans="1:17" ht="111.75" customHeight="1" x14ac:dyDescent="0.25">
      <c r="B25" s="31">
        <v>2</v>
      </c>
      <c r="C25" s="39" t="s">
        <v>28</v>
      </c>
      <c r="D25" s="16">
        <v>5000</v>
      </c>
      <c r="E25" s="32">
        <f t="shared" ref="E25:E29" si="2">+G25/D25</f>
        <v>0</v>
      </c>
      <c r="F25" s="33">
        <f t="shared" ref="F25:F29" si="3">+D25*80%</f>
        <v>4000</v>
      </c>
      <c r="G25" s="34">
        <v>0</v>
      </c>
      <c r="H25" s="35" t="str">
        <f t="shared" ref="H25:H29" si="4">IF(G25&lt;F25," OFERTA CON PRECIO APARENTEMENTE BAJO","VALOR MINIMO ACEPTABLE")</f>
        <v xml:space="preserve"> OFERTA CON PRECIO APARENTEMENTE BAJO</v>
      </c>
      <c r="I25" s="36"/>
      <c r="J25" s="37"/>
      <c r="K25" s="36"/>
      <c r="L25" s="37"/>
      <c r="M25" s="36"/>
      <c r="N25" s="37"/>
      <c r="O25" s="36"/>
      <c r="P25" s="37"/>
      <c r="Q25" s="38"/>
    </row>
    <row r="26" spans="1:17" ht="113.25" customHeight="1" x14ac:dyDescent="0.25">
      <c r="B26" s="31">
        <v>3</v>
      </c>
      <c r="C26" s="39" t="s">
        <v>29</v>
      </c>
      <c r="D26" s="16">
        <v>5000</v>
      </c>
      <c r="E26" s="32">
        <f t="shared" si="2"/>
        <v>0</v>
      </c>
      <c r="F26" s="33">
        <f t="shared" si="3"/>
        <v>4000</v>
      </c>
      <c r="G26" s="34">
        <v>0</v>
      </c>
      <c r="H26" s="35" t="str">
        <f t="shared" si="4"/>
        <v xml:space="preserve"> OFERTA CON PRECIO APARENTEMENTE BAJO</v>
      </c>
      <c r="I26" s="36"/>
      <c r="J26" s="37"/>
      <c r="K26" s="36"/>
      <c r="L26" s="37"/>
      <c r="M26" s="36"/>
      <c r="N26" s="37"/>
      <c r="O26" s="36"/>
      <c r="P26" s="37"/>
      <c r="Q26" s="38"/>
    </row>
    <row r="27" spans="1:17" ht="84" customHeight="1" x14ac:dyDescent="0.25">
      <c r="B27" s="31">
        <v>4</v>
      </c>
      <c r="C27" s="39" t="s">
        <v>30</v>
      </c>
      <c r="D27" s="16">
        <v>160000</v>
      </c>
      <c r="E27" s="32">
        <f t="shared" si="2"/>
        <v>0</v>
      </c>
      <c r="F27" s="33">
        <f t="shared" si="3"/>
        <v>128000</v>
      </c>
      <c r="G27" s="34">
        <v>0</v>
      </c>
      <c r="H27" s="35" t="str">
        <f t="shared" si="4"/>
        <v xml:space="preserve"> OFERTA CON PRECIO APARENTEMENTE BAJO</v>
      </c>
      <c r="I27" s="36"/>
      <c r="J27" s="37"/>
      <c r="K27" s="36"/>
      <c r="L27" s="37"/>
      <c r="M27" s="36"/>
      <c r="N27" s="37"/>
      <c r="O27" s="36"/>
      <c r="P27" s="37"/>
      <c r="Q27" s="38"/>
    </row>
    <row r="28" spans="1:17" ht="83.25" customHeight="1" x14ac:dyDescent="0.25">
      <c r="B28" s="31">
        <v>5</v>
      </c>
      <c r="C28" s="39" t="s">
        <v>31</v>
      </c>
      <c r="D28" s="16">
        <v>150000</v>
      </c>
      <c r="E28" s="32">
        <f t="shared" si="2"/>
        <v>0</v>
      </c>
      <c r="F28" s="33">
        <f t="shared" si="3"/>
        <v>120000</v>
      </c>
      <c r="G28" s="34">
        <v>0</v>
      </c>
      <c r="H28" s="35" t="str">
        <f t="shared" si="4"/>
        <v xml:space="preserve"> OFERTA CON PRECIO APARENTEMENTE BAJO</v>
      </c>
      <c r="I28" s="36"/>
      <c r="J28" s="37"/>
      <c r="K28" s="36"/>
      <c r="L28" s="37"/>
      <c r="M28" s="36"/>
      <c r="N28" s="37"/>
      <c r="O28" s="36"/>
      <c r="P28" s="37"/>
      <c r="Q28" s="38"/>
    </row>
    <row r="29" spans="1:17" ht="82.5" customHeight="1" x14ac:dyDescent="0.25">
      <c r="B29" s="31">
        <v>6</v>
      </c>
      <c r="C29" s="39" t="s">
        <v>32</v>
      </c>
      <c r="D29" s="16">
        <v>140000</v>
      </c>
      <c r="E29" s="32">
        <f t="shared" si="2"/>
        <v>0</v>
      </c>
      <c r="F29" s="33">
        <f t="shared" si="3"/>
        <v>112000</v>
      </c>
      <c r="G29" s="34">
        <v>0</v>
      </c>
      <c r="H29" s="35" t="str">
        <f t="shared" si="4"/>
        <v xml:space="preserve"> OFERTA CON PRECIO APARENTEMENTE BAJO</v>
      </c>
      <c r="I29" s="36"/>
      <c r="J29" s="37"/>
      <c r="K29" s="36"/>
      <c r="L29" s="37"/>
      <c r="M29" s="36"/>
      <c r="N29" s="37"/>
      <c r="O29" s="36"/>
      <c r="P29" s="37"/>
      <c r="Q29" s="38"/>
    </row>
    <row r="30" spans="1:17" ht="15" x14ac:dyDescent="0.25">
      <c r="B30" s="8"/>
      <c r="C30" s="8"/>
      <c r="D30" s="8"/>
      <c r="E30" s="17"/>
      <c r="F30" s="18"/>
      <c r="G30" s="18"/>
      <c r="H30" s="8"/>
      <c r="I30" s="8"/>
      <c r="J30" s="8"/>
      <c r="K30" s="8"/>
      <c r="L30" s="8"/>
      <c r="M30" s="8"/>
      <c r="N30" s="8"/>
      <c r="O30" s="8"/>
      <c r="P30" s="8"/>
      <c r="Q30" s="8"/>
    </row>
    <row r="31" spans="1:17" ht="90.6" customHeight="1" x14ac:dyDescent="0.25">
      <c r="B31" s="45" t="s">
        <v>25</v>
      </c>
      <c r="C31" s="46"/>
      <c r="D31" s="46"/>
      <c r="E31" s="46"/>
      <c r="F31" s="46"/>
      <c r="G31" s="46"/>
      <c r="H31" s="46"/>
      <c r="I31" s="46"/>
      <c r="J31" s="46"/>
      <c r="K31" s="46"/>
      <c r="L31" s="46"/>
      <c r="M31" s="46"/>
      <c r="N31" s="46"/>
      <c r="O31" s="46"/>
      <c r="P31" s="46"/>
      <c r="Q31" s="47"/>
    </row>
    <row r="32" spans="1:17" s="60" customFormat="1" ht="88.9" customHeight="1" x14ac:dyDescent="0.25">
      <c r="A32" s="4"/>
      <c r="B32" s="60" t="s">
        <v>23</v>
      </c>
    </row>
    <row r="33" spans="1:16382" ht="15" x14ac:dyDescent="0.25">
      <c r="B33" s="64"/>
      <c r="C33" s="64"/>
      <c r="D33" s="64"/>
      <c r="E33" s="64"/>
      <c r="F33" s="64"/>
      <c r="G33" s="64"/>
      <c r="H33" s="64"/>
      <c r="I33" s="19"/>
      <c r="J33" s="19"/>
      <c r="K33" s="19"/>
      <c r="L33" s="19"/>
      <c r="M33" s="19"/>
      <c r="N33" s="19"/>
      <c r="O33" s="19"/>
      <c r="P33" s="19"/>
      <c r="Q33" s="19"/>
    </row>
    <row r="34" spans="1:16382" s="58" customFormat="1" ht="238.15" customHeight="1" x14ac:dyDescent="0.2">
      <c r="A34" s="7"/>
      <c r="B34" s="58" t="s">
        <v>7</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c r="XEQ34" s="59"/>
      <c r="XER34" s="59"/>
      <c r="XES34" s="59"/>
      <c r="XET34" s="59"/>
      <c r="XEU34" s="59"/>
      <c r="XEV34" s="59"/>
      <c r="XEW34" s="59"/>
      <c r="XEX34" s="59"/>
      <c r="XEY34" s="59"/>
      <c r="XEZ34" s="59"/>
      <c r="XFA34" s="59"/>
      <c r="XFB34" s="59"/>
    </row>
    <row r="35" spans="1:16382" ht="15" x14ac:dyDescent="0.25">
      <c r="B35" s="20"/>
      <c r="C35" s="21"/>
      <c r="D35" s="21"/>
      <c r="E35" s="22"/>
      <c r="F35" s="23"/>
      <c r="G35" s="23"/>
      <c r="H35" s="21"/>
      <c r="I35" s="21"/>
      <c r="J35" s="21"/>
      <c r="K35" s="21"/>
      <c r="L35" s="21"/>
      <c r="M35" s="21"/>
      <c r="N35" s="21"/>
      <c r="O35" s="21"/>
      <c r="P35" s="21"/>
      <c r="Q35" s="21"/>
    </row>
    <row r="36" spans="1:16382" ht="15" x14ac:dyDescent="0.25">
      <c r="B36" s="20"/>
      <c r="C36" s="21"/>
      <c r="D36" s="21"/>
      <c r="E36" s="22"/>
      <c r="F36" s="23"/>
      <c r="G36" s="23"/>
      <c r="H36" s="21"/>
      <c r="I36" s="21"/>
      <c r="J36" s="21"/>
      <c r="K36" s="21"/>
      <c r="L36" s="21"/>
      <c r="M36" s="21"/>
      <c r="N36" s="21"/>
      <c r="O36" s="21"/>
      <c r="P36" s="21"/>
      <c r="Q36" s="21"/>
    </row>
    <row r="37" spans="1:16382" ht="15" x14ac:dyDescent="0.25">
      <c r="B37" s="20"/>
      <c r="C37" s="21"/>
      <c r="D37" s="21"/>
      <c r="E37" s="22"/>
      <c r="F37" s="23"/>
      <c r="G37" s="23"/>
      <c r="H37" s="21"/>
      <c r="I37" s="21"/>
      <c r="J37" s="21"/>
      <c r="K37" s="21"/>
      <c r="L37" s="21"/>
      <c r="M37" s="21"/>
      <c r="N37" s="21"/>
      <c r="O37" s="21"/>
      <c r="P37" s="21"/>
      <c r="Q37" s="21"/>
    </row>
    <row r="38" spans="1:16382" s="7" customFormat="1" ht="15" x14ac:dyDescent="0.25">
      <c r="A38" s="4"/>
      <c r="B38" s="5"/>
      <c r="C38" s="6"/>
      <c r="D38" s="6"/>
      <c r="E38" s="6"/>
      <c r="F38" s="6"/>
      <c r="G38" s="6"/>
      <c r="H38" s="6"/>
      <c r="I38" s="6"/>
      <c r="J38" s="6"/>
      <c r="K38" s="6"/>
      <c r="L38" s="6"/>
      <c r="M38" s="6"/>
    </row>
    <row r="39" spans="1:16382" s="7" customFormat="1" ht="45.6" customHeight="1" x14ac:dyDescent="0.25">
      <c r="A39" s="4"/>
      <c r="B39" s="61"/>
      <c r="C39" s="61"/>
      <c r="D39" s="61"/>
      <c r="E39" s="61"/>
      <c r="F39" s="6"/>
      <c r="G39" s="6"/>
      <c r="H39" s="62"/>
      <c r="I39" s="62"/>
      <c r="J39" s="62"/>
      <c r="K39" s="62"/>
      <c r="L39" s="62"/>
      <c r="M39" s="6"/>
    </row>
    <row r="40" spans="1:16382" s="7" customFormat="1" ht="15" x14ac:dyDescent="0.25">
      <c r="A40" s="4"/>
      <c r="B40" s="61"/>
      <c r="C40" s="61"/>
      <c r="D40" s="61"/>
      <c r="E40" s="61"/>
      <c r="F40" s="6"/>
      <c r="G40" s="6"/>
      <c r="H40" s="62"/>
      <c r="I40" s="62"/>
      <c r="J40" s="62"/>
      <c r="K40" s="62"/>
      <c r="L40" s="62"/>
      <c r="M40" s="6"/>
    </row>
    <row r="41" spans="1:16382" s="7" customFormat="1" ht="15" x14ac:dyDescent="0.25">
      <c r="A41" s="4"/>
      <c r="B41" s="61"/>
      <c r="C41" s="61"/>
      <c r="D41" s="61"/>
      <c r="E41" s="61"/>
      <c r="F41" s="6"/>
      <c r="G41" s="6"/>
      <c r="H41" s="62"/>
      <c r="I41" s="62"/>
      <c r="J41" s="62"/>
      <c r="K41" s="62"/>
      <c r="L41" s="62"/>
      <c r="M41" s="6"/>
    </row>
    <row r="42" spans="1:16382" s="7" customFormat="1" ht="13.5" customHeight="1" x14ac:dyDescent="0.25">
      <c r="A42" s="4"/>
      <c r="B42" s="63" t="s">
        <v>16</v>
      </c>
      <c r="C42" s="63"/>
      <c r="D42" s="63"/>
      <c r="E42" s="63"/>
      <c r="F42" s="8"/>
      <c r="G42" s="8"/>
      <c r="H42" s="63" t="s">
        <v>17</v>
      </c>
      <c r="I42" s="63"/>
      <c r="J42" s="63"/>
      <c r="K42" s="63"/>
      <c r="L42" s="63"/>
      <c r="M42" s="8"/>
    </row>
    <row r="43" spans="1:16382" s="7" customFormat="1" ht="13.5" customHeight="1" x14ac:dyDescent="0.25">
      <c r="A43" s="4"/>
      <c r="B43" s="24"/>
      <c r="C43" s="24"/>
      <c r="D43" s="24"/>
      <c r="E43" s="24"/>
      <c r="F43" s="8"/>
      <c r="G43" s="8"/>
      <c r="H43" s="8"/>
      <c r="I43" s="8"/>
      <c r="J43" s="8"/>
      <c r="K43" s="8"/>
      <c r="L43" s="8"/>
      <c r="M43" s="8"/>
    </row>
    <row r="44" spans="1:16382" s="7" customFormat="1" ht="15" x14ac:dyDescent="0.25">
      <c r="A44" s="4"/>
      <c r="B44" s="9" t="s">
        <v>18</v>
      </c>
    </row>
    <row r="45" spans="1:16382" s="7" customFormat="1" ht="15" x14ac:dyDescent="0.25">
      <c r="A45" s="4"/>
    </row>
    <row r="46" spans="1:16382" s="7" customFormat="1" ht="15" x14ac:dyDescent="0.25">
      <c r="A46" s="4"/>
    </row>
    <row r="47" spans="1:16382" ht="15" customHeight="1" x14ac:dyDescent="0.25">
      <c r="E47" s="7"/>
      <c r="F47" s="7"/>
      <c r="G47" s="7"/>
      <c r="P47" s="4"/>
      <c r="Q47" s="4"/>
    </row>
    <row r="48" spans="1:16382" ht="15" customHeight="1" x14ac:dyDescent="0.25">
      <c r="E48" s="7"/>
      <c r="F48" s="7"/>
      <c r="G48" s="7"/>
      <c r="P48" s="4"/>
      <c r="Q48" s="4"/>
    </row>
    <row r="49" spans="5:17" ht="15" customHeight="1" x14ac:dyDescent="0.25">
      <c r="E49" s="7"/>
      <c r="F49" s="7"/>
      <c r="G49" s="7"/>
      <c r="P49" s="4"/>
      <c r="Q49" s="4"/>
    </row>
  </sheetData>
  <sheetProtection algorithmName="SHA-512" hashValue="ZzRUYPez4AFXbZw1Wm4qhXHAM/9gjR3oF6FCkhGryzkBDLq1fQHsJkR7vr9uwEMKSElqo0rEm1aMUVl4e3kBYw==" saltValue="osO56zHcZ3CAzpSfuWS4GA==" spinCount="100000" sheet="1" objects="1" scenarios="1"/>
  <mergeCells count="31">
    <mergeCell ref="H10:I10"/>
    <mergeCell ref="Q21:Q23"/>
    <mergeCell ref="I22:J22"/>
    <mergeCell ref="K22:L22"/>
    <mergeCell ref="M22:N22"/>
    <mergeCell ref="O22:P22"/>
    <mergeCell ref="I21:P21"/>
    <mergeCell ref="B14:M16"/>
    <mergeCell ref="B10:C11"/>
    <mergeCell ref="B21:H21"/>
    <mergeCell ref="C22:C23"/>
    <mergeCell ref="B34:XFD34"/>
    <mergeCell ref="B32:XFD32"/>
    <mergeCell ref="B39:E41"/>
    <mergeCell ref="H39:L41"/>
    <mergeCell ref="B42:E42"/>
    <mergeCell ref="H42:L42"/>
    <mergeCell ref="B33:H33"/>
    <mergeCell ref="B31:Q31"/>
    <mergeCell ref="B22:B23"/>
    <mergeCell ref="D22:D23"/>
    <mergeCell ref="E22:E23"/>
    <mergeCell ref="F22:F23"/>
    <mergeCell ref="G22:G23"/>
    <mergeCell ref="H22:H23"/>
    <mergeCell ref="B2:B5"/>
    <mergeCell ref="B9:C9"/>
    <mergeCell ref="C2:Q2"/>
    <mergeCell ref="C3:Q3"/>
    <mergeCell ref="C4:Q5"/>
    <mergeCell ref="H9:I9"/>
  </mergeCells>
  <conditionalFormatting sqref="H24:H29">
    <cfRule type="containsText" dxfId="4" priority="5" operator="containsText" text="VALOR MINIMO NO ACEPTABLE">
      <formula>NOT(ISERROR(SEARCH("VALOR MINIMO NO ACEPTABLE",H24)))</formula>
    </cfRule>
  </conditionalFormatting>
  <conditionalFormatting sqref="H24:H29">
    <cfRule type="containsText" dxfId="3" priority="4" operator="containsText" text="OFERTA CON PRECIO APARENTEMENTE BAJO">
      <formula>NOT(ISERROR(SEARCH("OFERTA CON PRECIO APARENTEMENTE BAJO",H24)))</formula>
    </cfRule>
  </conditionalFormatting>
  <conditionalFormatting sqref="Q24:Q29">
    <cfRule type="cellIs" dxfId="2" priority="1" operator="greaterThan">
      <formula>0</formula>
    </cfRule>
  </conditionalFormatting>
  <conditionalFormatting sqref="Q24:Q29">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29">
      <formula1>0</formula1>
      <formula2>100000000000</formula2>
    </dataValidation>
    <dataValidation type="whole" allowBlank="1" showInputMessage="1" showErrorMessage="1" sqref="G24:G29">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K24:K29 O24:O29 I24:I29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3"/>
  </cols>
  <sheetData>
    <row r="3" spans="3:7" x14ac:dyDescent="0.25">
      <c r="G3" s="3"/>
    </row>
    <row r="4" spans="3:7" x14ac:dyDescent="0.25">
      <c r="G4" s="3"/>
    </row>
    <row r="5" spans="3:7" x14ac:dyDescent="0.25">
      <c r="C5" s="3">
        <v>0.01</v>
      </c>
    </row>
    <row r="6" spans="3:7" x14ac:dyDescent="0.25">
      <c r="C6" s="3">
        <v>0.02</v>
      </c>
    </row>
    <row r="7" spans="3:7" x14ac:dyDescent="0.25">
      <c r="C7" s="3">
        <f>+C6+0.01</f>
        <v>0.03</v>
      </c>
    </row>
    <row r="8" spans="3:7" x14ac:dyDescent="0.25">
      <c r="C8" s="3">
        <f t="shared" ref="C8:C71" si="0">+C7+0.01</f>
        <v>0.04</v>
      </c>
    </row>
    <row r="9" spans="3:7" x14ac:dyDescent="0.25">
      <c r="C9" s="3">
        <f t="shared" si="0"/>
        <v>0.05</v>
      </c>
    </row>
    <row r="10" spans="3:7" x14ac:dyDescent="0.25">
      <c r="C10" s="3">
        <f t="shared" si="0"/>
        <v>6.0000000000000005E-2</v>
      </c>
    </row>
    <row r="11" spans="3:7" x14ac:dyDescent="0.25">
      <c r="C11" s="3">
        <f t="shared" si="0"/>
        <v>7.0000000000000007E-2</v>
      </c>
    </row>
    <row r="12" spans="3:7" x14ac:dyDescent="0.25">
      <c r="C12" s="3">
        <f t="shared" si="0"/>
        <v>0.08</v>
      </c>
    </row>
    <row r="13" spans="3:7" x14ac:dyDescent="0.25">
      <c r="C13" s="3">
        <f t="shared" si="0"/>
        <v>0.09</v>
      </c>
    </row>
    <row r="14" spans="3:7" x14ac:dyDescent="0.25">
      <c r="C14" s="3">
        <f t="shared" si="0"/>
        <v>9.9999999999999992E-2</v>
      </c>
    </row>
    <row r="15" spans="3:7" x14ac:dyDescent="0.25">
      <c r="C15" s="3">
        <f t="shared" si="0"/>
        <v>0.10999999999999999</v>
      </c>
    </row>
    <row r="16" spans="3:7" x14ac:dyDescent="0.25">
      <c r="C16" s="3">
        <f t="shared" si="0"/>
        <v>0.11999999999999998</v>
      </c>
    </row>
    <row r="17" spans="3:3" x14ac:dyDescent="0.25">
      <c r="C17" s="3">
        <f t="shared" si="0"/>
        <v>0.12999999999999998</v>
      </c>
    </row>
    <row r="18" spans="3:3" x14ac:dyDescent="0.25">
      <c r="C18" s="3">
        <f t="shared" si="0"/>
        <v>0.13999999999999999</v>
      </c>
    </row>
    <row r="19" spans="3:3" x14ac:dyDescent="0.25">
      <c r="C19" s="3">
        <f t="shared" si="0"/>
        <v>0.15</v>
      </c>
    </row>
    <row r="20" spans="3:3" x14ac:dyDescent="0.25">
      <c r="C20" s="3">
        <f t="shared" si="0"/>
        <v>0.16</v>
      </c>
    </row>
    <row r="21" spans="3:3" x14ac:dyDescent="0.25">
      <c r="C21" s="3">
        <f t="shared" si="0"/>
        <v>0.17</v>
      </c>
    </row>
    <row r="22" spans="3:3" x14ac:dyDescent="0.25">
      <c r="C22" s="3">
        <f t="shared" si="0"/>
        <v>0.18000000000000002</v>
      </c>
    </row>
    <row r="23" spans="3:3" x14ac:dyDescent="0.25">
      <c r="C23" s="3">
        <f t="shared" si="0"/>
        <v>0.19000000000000003</v>
      </c>
    </row>
    <row r="24" spans="3:3" x14ac:dyDescent="0.25">
      <c r="C24" s="3">
        <f t="shared" si="0"/>
        <v>0.20000000000000004</v>
      </c>
    </row>
    <row r="25" spans="3:3" x14ac:dyDescent="0.25">
      <c r="C25" s="3">
        <f t="shared" si="0"/>
        <v>0.21000000000000005</v>
      </c>
    </row>
    <row r="26" spans="3:3" x14ac:dyDescent="0.25">
      <c r="C26" s="3">
        <f t="shared" si="0"/>
        <v>0.22000000000000006</v>
      </c>
    </row>
    <row r="27" spans="3:3" x14ac:dyDescent="0.25">
      <c r="C27" s="3">
        <f t="shared" si="0"/>
        <v>0.23000000000000007</v>
      </c>
    </row>
    <row r="28" spans="3:3" x14ac:dyDescent="0.25">
      <c r="C28" s="3">
        <f t="shared" si="0"/>
        <v>0.24000000000000007</v>
      </c>
    </row>
    <row r="29" spans="3:3" x14ac:dyDescent="0.25">
      <c r="C29" s="3">
        <f t="shared" si="0"/>
        <v>0.25000000000000006</v>
      </c>
    </row>
    <row r="30" spans="3:3" x14ac:dyDescent="0.25">
      <c r="C30" s="3">
        <f t="shared" si="0"/>
        <v>0.26000000000000006</v>
      </c>
    </row>
    <row r="31" spans="3:3" x14ac:dyDescent="0.25">
      <c r="C31" s="3">
        <f t="shared" si="0"/>
        <v>0.27000000000000007</v>
      </c>
    </row>
    <row r="32" spans="3:3" x14ac:dyDescent="0.25">
      <c r="C32" s="3">
        <f t="shared" si="0"/>
        <v>0.28000000000000008</v>
      </c>
    </row>
    <row r="33" spans="3:3" x14ac:dyDescent="0.25">
      <c r="C33" s="3">
        <f t="shared" si="0"/>
        <v>0.29000000000000009</v>
      </c>
    </row>
    <row r="34" spans="3:3" x14ac:dyDescent="0.25">
      <c r="C34" s="3">
        <f t="shared" si="0"/>
        <v>0.3000000000000001</v>
      </c>
    </row>
    <row r="35" spans="3:3" x14ac:dyDescent="0.25">
      <c r="C35" s="3">
        <f t="shared" si="0"/>
        <v>0.31000000000000011</v>
      </c>
    </row>
    <row r="36" spans="3:3" x14ac:dyDescent="0.25">
      <c r="C36" s="3">
        <f t="shared" si="0"/>
        <v>0.32000000000000012</v>
      </c>
    </row>
    <row r="37" spans="3:3" x14ac:dyDescent="0.25">
      <c r="C37" s="3">
        <f t="shared" si="0"/>
        <v>0.33000000000000013</v>
      </c>
    </row>
    <row r="38" spans="3:3" x14ac:dyDescent="0.25">
      <c r="C38" s="3">
        <f t="shared" si="0"/>
        <v>0.34000000000000014</v>
      </c>
    </row>
    <row r="39" spans="3:3" x14ac:dyDescent="0.25">
      <c r="C39" s="3">
        <f t="shared" si="0"/>
        <v>0.35000000000000014</v>
      </c>
    </row>
    <row r="40" spans="3:3" x14ac:dyDescent="0.25">
      <c r="C40" s="3">
        <f t="shared" si="0"/>
        <v>0.36000000000000015</v>
      </c>
    </row>
    <row r="41" spans="3:3" x14ac:dyDescent="0.25">
      <c r="C41" s="3">
        <f t="shared" si="0"/>
        <v>0.37000000000000016</v>
      </c>
    </row>
    <row r="42" spans="3:3" x14ac:dyDescent="0.25">
      <c r="C42" s="3">
        <f t="shared" si="0"/>
        <v>0.38000000000000017</v>
      </c>
    </row>
    <row r="43" spans="3:3" x14ac:dyDescent="0.25">
      <c r="C43" s="3">
        <f t="shared" si="0"/>
        <v>0.39000000000000018</v>
      </c>
    </row>
    <row r="44" spans="3:3" x14ac:dyDescent="0.25">
      <c r="C44" s="3">
        <f t="shared" si="0"/>
        <v>0.40000000000000019</v>
      </c>
    </row>
    <row r="45" spans="3:3" x14ac:dyDescent="0.25">
      <c r="C45" s="3">
        <f t="shared" si="0"/>
        <v>0.4100000000000002</v>
      </c>
    </row>
    <row r="46" spans="3:3" x14ac:dyDescent="0.25">
      <c r="C46" s="3">
        <f t="shared" si="0"/>
        <v>0.42000000000000021</v>
      </c>
    </row>
    <row r="47" spans="3:3" x14ac:dyDescent="0.25">
      <c r="C47" s="3">
        <f t="shared" si="0"/>
        <v>0.43000000000000022</v>
      </c>
    </row>
    <row r="48" spans="3:3" x14ac:dyDescent="0.25">
      <c r="C48" s="3">
        <f t="shared" si="0"/>
        <v>0.44000000000000022</v>
      </c>
    </row>
    <row r="49" spans="3:3" x14ac:dyDescent="0.25">
      <c r="C49" s="3">
        <f t="shared" si="0"/>
        <v>0.45000000000000023</v>
      </c>
    </row>
    <row r="50" spans="3:3" x14ac:dyDescent="0.25">
      <c r="C50" s="3">
        <f t="shared" si="0"/>
        <v>0.46000000000000024</v>
      </c>
    </row>
    <row r="51" spans="3:3" x14ac:dyDescent="0.25">
      <c r="C51" s="3">
        <f t="shared" si="0"/>
        <v>0.47000000000000025</v>
      </c>
    </row>
    <row r="52" spans="3:3" x14ac:dyDescent="0.25">
      <c r="C52" s="3">
        <f t="shared" si="0"/>
        <v>0.48000000000000026</v>
      </c>
    </row>
    <row r="53" spans="3:3" x14ac:dyDescent="0.25">
      <c r="C53" s="3">
        <f t="shared" si="0"/>
        <v>0.49000000000000027</v>
      </c>
    </row>
    <row r="54" spans="3:3" x14ac:dyDescent="0.25">
      <c r="C54" s="3">
        <f t="shared" si="0"/>
        <v>0.50000000000000022</v>
      </c>
    </row>
    <row r="55" spans="3:3" x14ac:dyDescent="0.25">
      <c r="C55" s="3">
        <f t="shared" si="0"/>
        <v>0.51000000000000023</v>
      </c>
    </row>
    <row r="56" spans="3:3" x14ac:dyDescent="0.25">
      <c r="C56" s="3">
        <f t="shared" si="0"/>
        <v>0.52000000000000024</v>
      </c>
    </row>
    <row r="57" spans="3:3" x14ac:dyDescent="0.25">
      <c r="C57" s="3">
        <f t="shared" si="0"/>
        <v>0.53000000000000025</v>
      </c>
    </row>
    <row r="58" spans="3:3" x14ac:dyDescent="0.25">
      <c r="C58" s="3">
        <f t="shared" si="0"/>
        <v>0.54000000000000026</v>
      </c>
    </row>
    <row r="59" spans="3:3" x14ac:dyDescent="0.25">
      <c r="C59" s="3">
        <f t="shared" si="0"/>
        <v>0.55000000000000027</v>
      </c>
    </row>
    <row r="60" spans="3:3" x14ac:dyDescent="0.25">
      <c r="C60" s="3">
        <f t="shared" si="0"/>
        <v>0.56000000000000028</v>
      </c>
    </row>
    <row r="61" spans="3:3" x14ac:dyDescent="0.25">
      <c r="C61" s="3">
        <f t="shared" si="0"/>
        <v>0.57000000000000028</v>
      </c>
    </row>
    <row r="62" spans="3:3" x14ac:dyDescent="0.25">
      <c r="C62" s="3">
        <f t="shared" si="0"/>
        <v>0.58000000000000029</v>
      </c>
    </row>
    <row r="63" spans="3:3" x14ac:dyDescent="0.25">
      <c r="C63" s="3">
        <f t="shared" si="0"/>
        <v>0.5900000000000003</v>
      </c>
    </row>
    <row r="64" spans="3:3" x14ac:dyDescent="0.25">
      <c r="C64" s="3">
        <f t="shared" si="0"/>
        <v>0.60000000000000031</v>
      </c>
    </row>
    <row r="65" spans="3:3" x14ac:dyDescent="0.25">
      <c r="C65" s="3">
        <f t="shared" si="0"/>
        <v>0.61000000000000032</v>
      </c>
    </row>
    <row r="66" spans="3:3" x14ac:dyDescent="0.25">
      <c r="C66" s="3">
        <f t="shared" si="0"/>
        <v>0.62000000000000033</v>
      </c>
    </row>
    <row r="67" spans="3:3" x14ac:dyDescent="0.25">
      <c r="C67" s="3">
        <f t="shared" si="0"/>
        <v>0.63000000000000034</v>
      </c>
    </row>
    <row r="68" spans="3:3" x14ac:dyDescent="0.25">
      <c r="C68" s="3">
        <f t="shared" si="0"/>
        <v>0.64000000000000035</v>
      </c>
    </row>
    <row r="69" spans="3:3" x14ac:dyDescent="0.25">
      <c r="C69" s="3">
        <f t="shared" si="0"/>
        <v>0.65000000000000036</v>
      </c>
    </row>
    <row r="70" spans="3:3" x14ac:dyDescent="0.25">
      <c r="C70" s="3">
        <f t="shared" si="0"/>
        <v>0.66000000000000036</v>
      </c>
    </row>
    <row r="71" spans="3:3" x14ac:dyDescent="0.25">
      <c r="C71" s="3">
        <f t="shared" si="0"/>
        <v>0.67000000000000037</v>
      </c>
    </row>
    <row r="72" spans="3:3" x14ac:dyDescent="0.25">
      <c r="C72" s="3">
        <f t="shared" ref="C72:C104" si="1">+C71+0.01</f>
        <v>0.68000000000000038</v>
      </c>
    </row>
    <row r="73" spans="3:3" x14ac:dyDescent="0.25">
      <c r="C73" s="3">
        <f t="shared" si="1"/>
        <v>0.69000000000000039</v>
      </c>
    </row>
    <row r="74" spans="3:3" x14ac:dyDescent="0.25">
      <c r="C74" s="3">
        <f t="shared" si="1"/>
        <v>0.7000000000000004</v>
      </c>
    </row>
    <row r="75" spans="3:3" x14ac:dyDescent="0.25">
      <c r="C75" s="3">
        <f t="shared" si="1"/>
        <v>0.71000000000000041</v>
      </c>
    </row>
    <row r="76" spans="3:3" x14ac:dyDescent="0.25">
      <c r="C76" s="3">
        <f t="shared" si="1"/>
        <v>0.72000000000000042</v>
      </c>
    </row>
    <row r="77" spans="3:3" x14ac:dyDescent="0.25">
      <c r="C77" s="3">
        <f t="shared" si="1"/>
        <v>0.73000000000000043</v>
      </c>
    </row>
    <row r="78" spans="3:3" x14ac:dyDescent="0.25">
      <c r="C78" s="3">
        <f t="shared" si="1"/>
        <v>0.74000000000000044</v>
      </c>
    </row>
    <row r="79" spans="3:3" x14ac:dyDescent="0.25">
      <c r="C79" s="3">
        <f t="shared" si="1"/>
        <v>0.75000000000000044</v>
      </c>
    </row>
    <row r="80" spans="3:3" x14ac:dyDescent="0.25">
      <c r="C80" s="3">
        <f t="shared" si="1"/>
        <v>0.76000000000000045</v>
      </c>
    </row>
    <row r="81" spans="3:3" x14ac:dyDescent="0.25">
      <c r="C81" s="3">
        <f t="shared" si="1"/>
        <v>0.77000000000000046</v>
      </c>
    </row>
    <row r="82" spans="3:3" x14ac:dyDescent="0.25">
      <c r="C82" s="3">
        <f t="shared" si="1"/>
        <v>0.78000000000000047</v>
      </c>
    </row>
    <row r="83" spans="3:3" x14ac:dyDescent="0.25">
      <c r="C83" s="3">
        <f t="shared" si="1"/>
        <v>0.79000000000000048</v>
      </c>
    </row>
    <row r="84" spans="3:3" x14ac:dyDescent="0.25">
      <c r="C84" s="3">
        <f t="shared" si="1"/>
        <v>0.80000000000000049</v>
      </c>
    </row>
    <row r="85" spans="3:3" x14ac:dyDescent="0.25">
      <c r="C85" s="3">
        <f t="shared" si="1"/>
        <v>0.8100000000000005</v>
      </c>
    </row>
    <row r="86" spans="3:3" x14ac:dyDescent="0.25">
      <c r="C86" s="3">
        <f t="shared" si="1"/>
        <v>0.82000000000000051</v>
      </c>
    </row>
    <row r="87" spans="3:3" x14ac:dyDescent="0.25">
      <c r="C87" s="3">
        <f t="shared" si="1"/>
        <v>0.83000000000000052</v>
      </c>
    </row>
    <row r="88" spans="3:3" x14ac:dyDescent="0.25">
      <c r="C88" s="3">
        <f t="shared" si="1"/>
        <v>0.84000000000000052</v>
      </c>
    </row>
    <row r="89" spans="3:3" x14ac:dyDescent="0.25">
      <c r="C89" s="3">
        <f t="shared" si="1"/>
        <v>0.85000000000000053</v>
      </c>
    </row>
    <row r="90" spans="3:3" x14ac:dyDescent="0.25">
      <c r="C90" s="3">
        <f t="shared" si="1"/>
        <v>0.86000000000000054</v>
      </c>
    </row>
    <row r="91" spans="3:3" x14ac:dyDescent="0.25">
      <c r="C91" s="3">
        <f t="shared" si="1"/>
        <v>0.87000000000000055</v>
      </c>
    </row>
    <row r="92" spans="3:3" x14ac:dyDescent="0.25">
      <c r="C92" s="3">
        <f t="shared" si="1"/>
        <v>0.88000000000000056</v>
      </c>
    </row>
    <row r="93" spans="3:3" x14ac:dyDescent="0.25">
      <c r="C93" s="3">
        <f t="shared" si="1"/>
        <v>0.89000000000000057</v>
      </c>
    </row>
    <row r="94" spans="3:3" x14ac:dyDescent="0.25">
      <c r="C94" s="3">
        <f t="shared" si="1"/>
        <v>0.90000000000000058</v>
      </c>
    </row>
    <row r="95" spans="3:3" x14ac:dyDescent="0.25">
      <c r="C95" s="3">
        <f t="shared" si="1"/>
        <v>0.91000000000000059</v>
      </c>
    </row>
    <row r="96" spans="3:3" x14ac:dyDescent="0.25">
      <c r="C96" s="3">
        <f t="shared" si="1"/>
        <v>0.9200000000000006</v>
      </c>
    </row>
    <row r="97" spans="3:3" x14ac:dyDescent="0.25">
      <c r="C97" s="3">
        <f t="shared" si="1"/>
        <v>0.9300000000000006</v>
      </c>
    </row>
    <row r="98" spans="3:3" x14ac:dyDescent="0.25">
      <c r="C98" s="3">
        <f t="shared" si="1"/>
        <v>0.94000000000000061</v>
      </c>
    </row>
    <row r="99" spans="3:3" x14ac:dyDescent="0.25">
      <c r="C99" s="3">
        <f t="shared" si="1"/>
        <v>0.95000000000000062</v>
      </c>
    </row>
    <row r="100" spans="3:3" x14ac:dyDescent="0.25">
      <c r="C100" s="3">
        <f t="shared" si="1"/>
        <v>0.96000000000000063</v>
      </c>
    </row>
    <row r="101" spans="3:3" x14ac:dyDescent="0.25">
      <c r="C101" s="3">
        <f t="shared" si="1"/>
        <v>0.97000000000000064</v>
      </c>
    </row>
    <row r="102" spans="3:3" x14ac:dyDescent="0.25">
      <c r="C102" s="3">
        <f t="shared" si="1"/>
        <v>0.98000000000000065</v>
      </c>
    </row>
    <row r="103" spans="3:3" x14ac:dyDescent="0.25">
      <c r="C103" s="3">
        <f t="shared" si="1"/>
        <v>0.99000000000000066</v>
      </c>
    </row>
    <row r="104" spans="3:3" x14ac:dyDescent="0.25">
      <c r="C104" s="3">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schemas.openxmlformats.org/package/2006/metadata/core-properties"/>
    <ds:schemaRef ds:uri="http://schemas.microsoft.com/office/2006/metadata/properties"/>
    <ds:schemaRef ds:uri="http://purl.org/dc/terms/"/>
    <ds:schemaRef ds:uri="79863e4e-108d-4cd4-a579-430b454fb7fe"/>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Heidy Yohana Valbuena Diaz</cp:lastModifiedBy>
  <dcterms:created xsi:type="dcterms:W3CDTF">2021-05-27T13:17:41Z</dcterms:created>
  <dcterms:modified xsi:type="dcterms:W3CDTF">2023-05-19T16:27:43Z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