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32.1-18.1 CONTRATOS COMPRAVENTA\F-CD-144\PUBLICACION\"/>
    </mc:Choice>
  </mc:AlternateContent>
  <bookViews>
    <workbookView xWindow="0" yWindow="0" windowWidth="16170" windowHeight="603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N21" i="1" l="1"/>
  <c r="O21" i="1" s="1"/>
  <c r="K21" i="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<sst xmlns="http://schemas.openxmlformats.org/spreadsheetml/2006/main" count="49" uniqueCount="47">
  <si>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</si>
  <si>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</si>
  <si>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</si>
  <si>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</si>
  <si>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</si>
  <si>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</si>
  <si>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</si>
  <si>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</si>
  <si>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</si>
  <si>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</si>
  <si>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</si>
  <si>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</si>
  <si>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</si>
  <si>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</si>
  <si>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</si>
  <si>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</si>
  <si>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</si>
  <si>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</si>
  <si>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</si>
  <si>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</si>
  <si>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</si>
  <si>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</si>
  <si>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</si>
  <si>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</si>
  <si>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</si>
  <si>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</si>
  <si>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</si>
  <si>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</si>
  <si>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</si>
  <si>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</si>
  <si>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</si>
  <si>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</si>
  <si>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</si>
  <si>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</si>
  <si>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</si>
  <si>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</si>
  <si>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</si>
  <si>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</si>
  <si>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</si>
  <si>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</si>
  <si>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</si>
  <si>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</si>
  <si>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</si>
  <si>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</si>
  <si>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</si>
  <si>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Servicio de impresión de Libros Tamaño 20*20 cm de 92
páginas internas impresas en propalcote de 150grs a 4x4 tintas.
Tapa dura Colaminado en cartón de 2mm en 4x0 tintas. Carátula
impresa propalcote 150 grs , Plastificado mate y brillo UV parcial
a una cara acabado rústico cosido por cuadernillo.
Guardas con impresión en propalcote de 150 grs. La Oficina de
Comunicaciones entrega el material digital listo para imprimir.
</t>
  </si>
  <si>
    <t xml:space="preserve">Servicio de impresión de Cajas impresas en maule calibre 16.
Alto 24 cm Ancho 21 cm. Lomo 2 cm, cerrada armables
plastificadas en mate. Estas cajas son para guardar el libro como
un estuche. La Oficina de Comunicaciones entrega el material
digital listo para imprimir.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</si>
</sst>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pplyProtection="1">
      <alignment vertical="top" wrapText="1"/>
      <protection hidden="1"/>
    </xf>
    <xf numFmtId="0" fontId="3" fillId="35" borderId="1" xfId="0" applyFont="1" applyFill="1" applyBorder="1" applyAlignment="1" applyProtection="1">
      <alignment horizontal="left" vertical="top" wrapText="1"/>
      <protection locked="0"/>
    </xf>
    <xf numFmtId="0" fontId="1" fillId="0" borderId="28" xfId="0" applyFont="1" applyBorder="1" applyAlignment="1" applyProtection="1">
      <alignment horizontal="center" vertical="top" wrapText="1"/>
      <protection hidden="1"/>
    </xf>
    <xf numFmtId="1" fontId="12" fillId="35" borderId="1" xfId="3" applyNumberFormat="1" applyFont="1" applyFill="1" applyBorder="1" applyAlignment="1" applyProtection="1">
      <alignment horizontal="center" vertical="top"/>
      <protection locked="0"/>
    </xf>
    <xf numFmtId="9" fontId="3" fillId="35" borderId="1" xfId="1" applyFont="1" applyFill="1" applyBorder="1" applyAlignment="1" applyProtection="1">
      <alignment horizontal="center" vertical="top"/>
      <protection locked="0"/>
    </xf>
    <xf numFmtId="43" fontId="3" fillId="0" borderId="1" xfId="3" applyFont="1" applyFill="1" applyBorder="1" applyAlignment="1" applyProtection="1">
      <alignment horizontal="center" vertical="top"/>
      <protection hidden="1"/>
    </xf>
    <xf numFmtId="43" fontId="3" fillId="0" borderId="1" xfId="3" applyFont="1" applyFill="1" applyBorder="1" applyAlignment="1" applyProtection="1">
      <alignment vertical="top"/>
      <protection hidden="1"/>
    </xf>
    <xf numFmtId="0" fontId="0" fillId="2" borderId="0" xfId="0" applyFill="1" applyAlignment="1" applyProtection="1">
      <alignment vertical="top"/>
      <protection hidden="1"/>
    </xf>
    <xf numFmtId="0" fontId="3"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P16" sqref="P16"/>
    </sheetView>
  </sheetViews>
  <sheetFormatPr baseColWidth="10" defaultColWidth="11.42578125" defaultRowHeight="15" x14ac:dyDescent="0.25"/>
  <cols>
    <col min="1" max="1" width="13.28515625" style="6" customWidth="1"/>
    <col min="2" max="2" width="84" style="24"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7" customWidth="1"/>
    <col min="12" max="12" width="22" style="7" customWidth="1"/>
    <col min="13"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8" t="s">
        <v>39</v>
      </c>
    </row>
    <row r="8" spans="1:15" x14ac:dyDescent="0.25">
      <c r="A8" s="8"/>
    </row>
    <row r="9" spans="1:15" x14ac:dyDescent="0.25">
      <c r="A9" s="9" t="s">
        <v>29</v>
      </c>
    </row>
    <row r="10" spans="1:15" ht="25.5" customHeight="1" x14ac:dyDescent="0.25">
      <c r="A10" s="61" t="s">
        <v>28</v>
      </c>
      <c r="B10" s="61"/>
      <c r="C10" s="10"/>
      <c r="E10" s="11" t="s">
        <v>21</v>
      </c>
      <c r="F10" s="63"/>
      <c r="G10" s="64"/>
      <c r="K10" s="12" t="s">
        <v>16</v>
      </c>
      <c r="L10" s="65"/>
      <c r="M10" s="66"/>
      <c r="N10" s="67"/>
    </row>
    <row r="11" spans="1:15" ht="15.75" thickBot="1" x14ac:dyDescent="0.3">
      <c r="A11" s="10"/>
      <c r="B11" s="25"/>
      <c r="C11" s="10"/>
      <c r="E11" s="13"/>
      <c r="F11" s="13"/>
      <c r="G11" s="13"/>
      <c r="K11" s="14"/>
      <c r="L11" s="15"/>
      <c r="M11" s="15"/>
      <c r="N11" s="15"/>
    </row>
    <row r="12" spans="1:15" ht="30.75" customHeight="1" thickBot="1" x14ac:dyDescent="0.3">
      <c r="A12" s="48" t="s">
        <v>26</v>
      </c>
      <c r="B12" s="49"/>
      <c r="C12" s="16"/>
      <c r="D12" s="45" t="s">
        <v>17</v>
      </c>
      <c r="E12" s="46"/>
      <c r="F12" s="46"/>
      <c r="G12" s="47"/>
      <c r="H12" s="5"/>
      <c r="I12" s="26"/>
      <c r="J12" s="26"/>
      <c r="K12" s="14"/>
    </row>
    <row r="13" spans="1:15" ht="15.75" thickBot="1" x14ac:dyDescent="0.3">
      <c r="A13" s="50"/>
      <c r="B13" s="51"/>
      <c r="C13" s="16"/>
      <c r="D13" s="15"/>
      <c r="E13" s="13"/>
      <c r="F13" s="13"/>
      <c r="G13" s="13"/>
      <c r="K13" s="14"/>
    </row>
    <row r="14" spans="1:15" ht="30" customHeight="1" thickBot="1" x14ac:dyDescent="0.3">
      <c r="A14" s="50"/>
      <c r="B14" s="51"/>
      <c r="C14" s="16"/>
      <c r="D14" s="45" t="s">
        <v>18</v>
      </c>
      <c r="E14" s="46"/>
      <c r="F14" s="46"/>
      <c r="G14" s="47"/>
      <c r="H14" s="5"/>
      <c r="I14" s="26"/>
      <c r="J14" s="26"/>
      <c r="K14" s="14"/>
    </row>
    <row r="15" spans="1:15" ht="18.75" customHeight="1" thickBot="1" x14ac:dyDescent="0.3">
      <c r="A15" s="50"/>
      <c r="B15" s="51"/>
      <c r="C15" s="16"/>
      <c r="E15" s="13"/>
      <c r="F15" s="13"/>
      <c r="G15" s="13"/>
      <c r="K15" s="14"/>
    </row>
    <row r="16" spans="1:15" ht="24" customHeight="1" thickBot="1" x14ac:dyDescent="0.3">
      <c r="A16" s="52"/>
      <c r="B16" s="53"/>
      <c r="C16" s="16"/>
      <c r="D16" s="45" t="s">
        <v>22</v>
      </c>
      <c r="E16" s="46"/>
      <c r="F16" s="46"/>
      <c r="G16" s="47"/>
      <c r="H16" s="5"/>
      <c r="I16" s="26"/>
      <c r="J16" s="26"/>
      <c r="K16" s="14"/>
      <c r="L16" s="15"/>
      <c r="M16" s="15"/>
      <c r="N16" s="15"/>
    </row>
    <row r="17" spans="1:15" x14ac:dyDescent="0.25">
      <c r="A17" s="10"/>
      <c r="B17" s="25"/>
      <c r="C17" s="10"/>
      <c r="E17" s="13"/>
      <c r="F17" s="13"/>
      <c r="G17" s="13"/>
      <c r="K17" s="14"/>
      <c r="L17" s="15"/>
      <c r="M17" s="15"/>
      <c r="N17" s="15"/>
    </row>
    <row r="19" spans="1:15"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3" customFormat="1" ht="102" customHeight="1" x14ac:dyDescent="0.25">
      <c r="A20" s="83">
        <v>1</v>
      </c>
      <c r="B20" s="75" t="s">
        <v>45</v>
      </c>
      <c r="C20" s="28"/>
      <c r="D20" s="34">
        <v>200</v>
      </c>
      <c r="E20" s="34" t="s">
        <v>43</v>
      </c>
      <c r="F20" s="29"/>
      <c r="G20" s="30">
        <v>0</v>
      </c>
      <c r="H20" s="31">
        <f t="shared" ref="H20" si="0">+ROUND(F20*G20,0)</f>
        <v>0</v>
      </c>
      <c r="I20" s="30">
        <v>0</v>
      </c>
      <c r="J20" s="31">
        <f t="shared" ref="J20" si="1">ROUND(F20*I20,0)</f>
        <v>0</v>
      </c>
      <c r="K20" s="31">
        <f t="shared" ref="K20" si="2">ROUND(F20+H20+J20,0)</f>
        <v>0</v>
      </c>
      <c r="L20" s="31">
        <f>ROUND(F20*D20,0)</f>
        <v>0</v>
      </c>
      <c r="M20" s="31">
        <f>ROUND(L20*G20,0)</f>
        <v>0</v>
      </c>
      <c r="N20" s="31">
        <f t="shared" ref="N20" si="3">ROUND(L20*I20,0)</f>
        <v>0</v>
      </c>
      <c r="O20" s="32">
        <f t="shared" ref="O20" si="4">ROUND(L20+N20+M20,0)</f>
        <v>0</v>
      </c>
    </row>
    <row r="21" spans="1:15" s="82" customFormat="1" ht="72.75" customHeight="1" x14ac:dyDescent="0.25">
      <c r="A21" s="83">
        <v>2</v>
      </c>
      <c r="B21" s="75" t="s">
        <v>46</v>
      </c>
      <c r="C21" s="76"/>
      <c r="D21" s="77">
        <v>200</v>
      </c>
      <c r="E21" s="77" t="s">
        <v>43</v>
      </c>
      <c r="F21" s="78"/>
      <c r="G21" s="79">
        <v>0</v>
      </c>
      <c r="H21" s="80">
        <f t="shared" ref="H21" si="5">+ROUND(F21*G21,0)</f>
        <v>0</v>
      </c>
      <c r="I21" s="79">
        <v>0</v>
      </c>
      <c r="J21" s="80">
        <f t="shared" ref="J21" si="6">ROUND(F21*I21,0)</f>
        <v>0</v>
      </c>
      <c r="K21" s="80">
        <f t="shared" ref="K21" si="7">ROUND(F21+H21+J21,0)</f>
        <v>0</v>
      </c>
      <c r="L21" s="80">
        <f t="shared" ref="L21" si="8">ROUND(F21*D21,0)</f>
        <v>0</v>
      </c>
      <c r="M21" s="80">
        <f t="shared" ref="M21" si="9">ROUND(L21*G21,0)</f>
        <v>0</v>
      </c>
      <c r="N21" s="80">
        <f t="shared" ref="N21" si="10">ROUND(L21*I21,0)</f>
        <v>0</v>
      </c>
      <c r="O21" s="81">
        <f t="shared" ref="O21" si="11">ROUND(L21+N21+M21,0)</f>
        <v>0</v>
      </c>
    </row>
    <row r="22" spans="1:15" s="20" customFormat="1" ht="42" customHeight="1" thickBot="1" x14ac:dyDescent="0.25">
      <c r="A22" s="16"/>
      <c r="B22" s="70"/>
      <c r="C22" s="70"/>
      <c r="D22" s="70"/>
      <c r="E22" s="70"/>
      <c r="F22" s="70"/>
      <c r="G22" s="70"/>
      <c r="H22" s="70"/>
      <c r="I22" s="70"/>
      <c r="J22" s="70"/>
      <c r="K22" s="70"/>
      <c r="L22" s="70"/>
      <c r="M22" s="71" t="s">
        <v>35</v>
      </c>
      <c r="N22" s="71"/>
      <c r="O22" s="23">
        <f>SUMIF(G:G,0%,L:L)</f>
        <v>0</v>
      </c>
    </row>
    <row r="23" spans="1:15" s="20" customFormat="1" ht="39" customHeight="1" thickBot="1" x14ac:dyDescent="0.25">
      <c r="A23" s="59" t="s">
        <v>24</v>
      </c>
      <c r="B23" s="60"/>
      <c r="C23" s="60"/>
      <c r="D23" s="60"/>
      <c r="E23" s="60"/>
      <c r="F23" s="60"/>
      <c r="G23" s="60"/>
      <c r="H23" s="60"/>
      <c r="I23" s="60"/>
      <c r="J23" s="60"/>
      <c r="K23" s="60"/>
      <c r="L23" s="60"/>
      <c r="M23" s="72" t="s">
        <v>10</v>
      </c>
      <c r="N23" s="72"/>
      <c r="O23" s="2">
        <f>SUMIF(G:G,5%,L:L)</f>
        <v>0</v>
      </c>
    </row>
    <row r="24" spans="1:15" s="20" customFormat="1" ht="30" customHeight="1" x14ac:dyDescent="0.2">
      <c r="A24" s="55" t="s">
        <v>42</v>
      </c>
      <c r="B24" s="56"/>
      <c r="C24" s="56"/>
      <c r="D24" s="56"/>
      <c r="E24" s="56"/>
      <c r="F24" s="56"/>
      <c r="G24" s="56"/>
      <c r="H24" s="56"/>
      <c r="I24" s="56"/>
      <c r="J24" s="56"/>
      <c r="K24" s="56"/>
      <c r="L24" s="57"/>
      <c r="M24" s="72" t="s">
        <v>11</v>
      </c>
      <c r="N24" s="72"/>
      <c r="O24" s="2">
        <f>SUMIF(G:G,19%,L:L)</f>
        <v>0</v>
      </c>
    </row>
    <row r="25" spans="1:15" s="20" customFormat="1" ht="30" customHeight="1" x14ac:dyDescent="0.2">
      <c r="A25" s="58"/>
      <c r="B25" s="58"/>
      <c r="C25" s="58"/>
      <c r="D25" s="58"/>
      <c r="E25" s="58"/>
      <c r="F25" s="58"/>
      <c r="G25" s="58"/>
      <c r="H25" s="58"/>
      <c r="I25" s="58"/>
      <c r="J25" s="58"/>
      <c r="K25" s="58"/>
      <c r="L25" s="58"/>
      <c r="M25" s="37" t="s">
        <v>7</v>
      </c>
      <c r="N25" s="38"/>
      <c r="O25" s="3">
        <f>SUM(O22:O24)</f>
        <v>0</v>
      </c>
    </row>
    <row r="26" spans="1:15" s="20" customFormat="1" ht="30" customHeight="1" x14ac:dyDescent="0.2">
      <c r="A26" s="58"/>
      <c r="B26" s="58"/>
      <c r="C26" s="58"/>
      <c r="D26" s="58"/>
      <c r="E26" s="58"/>
      <c r="F26" s="58"/>
      <c r="G26" s="58"/>
      <c r="H26" s="58"/>
      <c r="I26" s="58"/>
      <c r="J26" s="58"/>
      <c r="K26" s="58"/>
      <c r="L26" s="58"/>
      <c r="M26" s="73" t="s">
        <v>12</v>
      </c>
      <c r="N26" s="74"/>
      <c r="O26" s="4">
        <f>ROUND(O23*5%,0)</f>
        <v>0</v>
      </c>
    </row>
    <row r="27" spans="1:15" s="20" customFormat="1" ht="30" customHeight="1" x14ac:dyDescent="0.2">
      <c r="A27" s="58"/>
      <c r="B27" s="58"/>
      <c r="C27" s="58"/>
      <c r="D27" s="58"/>
      <c r="E27" s="58"/>
      <c r="F27" s="58"/>
      <c r="G27" s="58"/>
      <c r="H27" s="58"/>
      <c r="I27" s="58"/>
      <c r="J27" s="58"/>
      <c r="K27" s="58"/>
      <c r="L27" s="58"/>
      <c r="M27" s="73" t="s">
        <v>13</v>
      </c>
      <c r="N27" s="74"/>
      <c r="O27" s="2">
        <f>ROUND(O24*19%,0)</f>
        <v>0</v>
      </c>
    </row>
    <row r="28" spans="1:15" s="20" customFormat="1" ht="30" customHeight="1" x14ac:dyDescent="0.2">
      <c r="A28" s="58"/>
      <c r="B28" s="58"/>
      <c r="C28" s="58"/>
      <c r="D28" s="58"/>
      <c r="E28" s="58"/>
      <c r="F28" s="58"/>
      <c r="G28" s="58"/>
      <c r="H28" s="58"/>
      <c r="I28" s="58"/>
      <c r="J28" s="58"/>
      <c r="K28" s="58"/>
      <c r="L28" s="58"/>
      <c r="M28" s="37" t="s">
        <v>14</v>
      </c>
      <c r="N28" s="38"/>
      <c r="O28" s="3">
        <f>SUM(O26:O27)</f>
        <v>0</v>
      </c>
    </row>
    <row r="29" spans="1:15" s="20" customFormat="1" ht="30" customHeight="1" x14ac:dyDescent="0.2">
      <c r="A29" s="58"/>
      <c r="B29" s="58"/>
      <c r="C29" s="58"/>
      <c r="D29" s="58"/>
      <c r="E29" s="58"/>
      <c r="F29" s="58"/>
      <c r="G29" s="58"/>
      <c r="H29" s="58"/>
      <c r="I29" s="58"/>
      <c r="J29" s="58"/>
      <c r="K29" s="58"/>
      <c r="L29" s="58"/>
      <c r="M29" s="41" t="s">
        <v>33</v>
      </c>
      <c r="N29" s="42"/>
      <c r="O29" s="2">
        <f>SUMIF(I:I,8%,N:N)</f>
        <v>0</v>
      </c>
    </row>
    <row r="30" spans="1:15" s="20" customFormat="1" ht="37.5" customHeight="1" x14ac:dyDescent="0.2">
      <c r="A30" s="58"/>
      <c r="B30" s="58"/>
      <c r="C30" s="58"/>
      <c r="D30" s="58"/>
      <c r="E30" s="58"/>
      <c r="F30" s="58"/>
      <c r="G30" s="58"/>
      <c r="H30" s="58"/>
      <c r="I30" s="58"/>
      <c r="J30" s="58"/>
      <c r="K30" s="58"/>
      <c r="L30" s="58"/>
      <c r="M30" s="39" t="s">
        <v>32</v>
      </c>
      <c r="N30" s="40"/>
      <c r="O30" s="3">
        <f>SUM(O29)</f>
        <v>0</v>
      </c>
    </row>
    <row r="31" spans="1:15" s="20" customFormat="1" ht="44.25" customHeight="1" x14ac:dyDescent="0.2">
      <c r="A31" s="58"/>
      <c r="B31" s="58"/>
      <c r="C31" s="58"/>
      <c r="D31" s="58"/>
      <c r="E31" s="58"/>
      <c r="F31" s="58"/>
      <c r="G31" s="58"/>
      <c r="H31" s="58"/>
      <c r="I31" s="58"/>
      <c r="J31" s="58"/>
      <c r="K31" s="58"/>
      <c r="L31" s="58"/>
      <c r="M31" s="39" t="s">
        <v>15</v>
      </c>
      <c r="N31" s="40"/>
      <c r="O31" s="3">
        <f>+O25+O28+O30</f>
        <v>0</v>
      </c>
    </row>
    <row r="33" spans="1:3" x14ac:dyDescent="0.25">
      <c r="B33" s="35"/>
      <c r="C33" s="36"/>
    </row>
    <row r="34" spans="1:3" x14ac:dyDescent="0.25">
      <c r="B34" s="35"/>
      <c r="C34" s="36"/>
    </row>
    <row r="35" spans="1:3" x14ac:dyDescent="0.25">
      <c r="B35" s="68"/>
      <c r="C35" s="68"/>
    </row>
    <row r="36" spans="1:3" ht="15.75" thickBot="1" x14ac:dyDescent="0.3">
      <c r="B36" s="69"/>
      <c r="C36" s="69"/>
    </row>
    <row r="37" spans="1:3" x14ac:dyDescent="0.25">
      <c r="B37" s="62" t="s">
        <v>20</v>
      </c>
      <c r="C37" s="62"/>
    </row>
    <row r="39" spans="1:3" x14ac:dyDescent="0.25">
      <c r="A39" s="21" t="s">
        <v>44</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Props1.xml><?xml version="1.0" encoding="utf-8"?>
<ds:datastoreItem xmlns:ds="http://schemas.openxmlformats.org/officeDocument/2006/customXml" ds:itemID="{E836D1CF-C16D-4F44-B520-C037D9A3E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1a0df483-f6f4-4cfb-8a10-9cfe61e9092b"/>
    <ds:schemaRef ds:uri="http://purl.org/dc/terms/"/>
    <ds:schemaRef ds:uri="http://schemas.openxmlformats.org/package/2006/metadata/core-properties"/>
    <ds:schemaRef ds:uri="262ae885-9fa2-4e3f-97b2-ea068df44b80"/>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2023-05-26T21:20:17Z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