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OneDrive - UNIVERSIDAD DE CUNDINAMARCA\Documentos\DIRECTA\F-CD-092 HOSPEDAJE ASCUN\"/>
    </mc:Choice>
  </mc:AlternateContent>
  <bookViews>
    <workbookView xWindow="-120" yWindow="-120" windowWidth="20730" windowHeight="11040"/>
  </bookViews>
  <sheets>
    <sheet name="Hoja1" sheetId="1" r:id="rId1"/>
    <sheet name="Hoja2" sheetId="2" state="hidden" r:id="rId2"/>
  </sheets>
  <definedNames>
    <definedName name="_xlnm.Print_Area" localSheetId="0">Hoja1!$A$1:$P$49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1" l="1"/>
  <c r="P23" i="1" s="1"/>
  <c r="N23" i="1"/>
  <c r="M23" i="1"/>
  <c r="K23" i="1"/>
  <c r="I23" i="1"/>
  <c r="L23" i="1" s="1"/>
  <c r="M22" i="1"/>
  <c r="K22" i="1"/>
  <c r="I22" i="1"/>
  <c r="L22" i="1" s="1"/>
  <c r="N21" i="1"/>
  <c r="M21" i="1"/>
  <c r="O21" i="1" s="1"/>
  <c r="P21" i="1" s="1"/>
  <c r="K21" i="1"/>
  <c r="I21" i="1"/>
  <c r="L21" i="1" s="1"/>
  <c r="M20" i="1"/>
  <c r="K20" i="1"/>
  <c r="L20" i="1" s="1"/>
  <c r="I20" i="1"/>
  <c r="O27" i="1"/>
  <c r="P27" i="1" s="1"/>
  <c r="N27" i="1"/>
  <c r="M27" i="1"/>
  <c r="K27" i="1"/>
  <c r="I27" i="1"/>
  <c r="L27" i="1" s="1"/>
  <c r="M26" i="1"/>
  <c r="K26" i="1"/>
  <c r="I26" i="1"/>
  <c r="L26" i="1" s="1"/>
  <c r="M25" i="1"/>
  <c r="O25" i="1" s="1"/>
  <c r="K25" i="1"/>
  <c r="I25" i="1"/>
  <c r="L25" i="1" s="1"/>
  <c r="M24" i="1"/>
  <c r="K24" i="1"/>
  <c r="L24" i="1" s="1"/>
  <c r="I24" i="1"/>
  <c r="P20" i="1" l="1"/>
  <c r="P22" i="1"/>
  <c r="N20" i="1"/>
  <c r="O20" i="1"/>
  <c r="N22" i="1"/>
  <c r="O22" i="1"/>
  <c r="P25" i="1"/>
  <c r="N24" i="1"/>
  <c r="O24" i="1"/>
  <c r="P24" i="1" s="1"/>
  <c r="N26" i="1"/>
  <c r="N25" i="1"/>
  <c r="O26" i="1"/>
  <c r="P26" i="1" s="1"/>
  <c r="M29" i="1"/>
  <c r="K29" i="1"/>
  <c r="I29" i="1"/>
  <c r="L29" i="1" s="1"/>
  <c r="M28" i="1"/>
  <c r="K28" i="1"/>
  <c r="I28" i="1"/>
  <c r="L28" i="1" s="1"/>
  <c r="M30" i="1"/>
  <c r="K30" i="1"/>
  <c r="I30" i="1"/>
  <c r="L30" i="1" s="1"/>
  <c r="N28" i="1" l="1"/>
  <c r="O28" i="1"/>
  <c r="N29" i="1"/>
  <c r="O29" i="1"/>
  <c r="N30" i="1"/>
  <c r="O30" i="1"/>
  <c r="M31" i="1"/>
  <c r="K31" i="1"/>
  <c r="I31" i="1"/>
  <c r="P29" i="1" l="1"/>
  <c r="P28" i="1"/>
  <c r="P30" i="1"/>
  <c r="L31" i="1"/>
  <c r="N31" i="1"/>
  <c r="O31" i="1"/>
  <c r="P39" i="1"/>
  <c r="P40" i="1" s="1"/>
  <c r="P31" i="1" l="1"/>
  <c r="P33" i="1"/>
  <c r="P36" i="1" s="1"/>
  <c r="P32" i="1" l="1"/>
  <c r="P34" i="1" l="1"/>
  <c r="P37" i="1" l="1"/>
  <c r="P38" i="1" s="1"/>
  <c r="P35" i="1"/>
  <c r="P41" i="1" l="1"/>
</calcChain>
</file>

<file path=xl/comments1.xml><?xml version="1.0" encoding="utf-8"?>
<comments xmlns="http://schemas.openxmlformats.org/spreadsheetml/2006/main">
  <authors>
    <author>MARIO CASTILLO</author>
  </authors>
  <commentList>
    <comment ref="I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I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<sst xmlns="http://schemas.openxmlformats.org/spreadsheetml/2006/main" count="73" uniqueCount="53">
  <si>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</si>
  <si>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</si>
  <si>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</si>
  <si>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</si>
  <si>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</si>
  <si>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</si>
  <si>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</si>
  <si>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</si>
  <si>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</si>
  <si>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</si>
  <si>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</si>
  <si>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</si>
  <si>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</si>
  <si>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</si>
  <si>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</si>
  <si>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</si>
  <si>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</si>
  <si>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</si>
  <si>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</si>
  <si>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</si>
  <si>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</si>
  <si>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</si>
  <si>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</si>
  <si>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</si>
  <si>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</si>
  <si>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</si>
  <si>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</si>
  <si>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</si>
  <si>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</si>
  <si>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</si>
  <si>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</si>
  <si>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</si>
  <si>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</si>
  <si>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</si>
  <si>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</si>
  <si>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</si>
  <si>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</si>
  <si>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</si>
  <si>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</si>
  <si>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</si>
  <si>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</si>
  <si>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</si>
  <si>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</si>
  <si>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</si>
  <si>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</si>
  <si>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 xml:space="preserve">LUGAR </t>
  </si>
  <si>
    <t xml:space="preserve">ARMENIA </t>
  </si>
  <si>
    <t>MANIZALEZ</t>
  </si>
  <si>
    <t xml:space="preserve">PEREIRA </t>
  </si>
  <si>
    <t xml:space="preserve">HOSPEDAJE </t>
  </si>
  <si>
    <t xml:space="preserve">DESAYUNO </t>
  </si>
  <si>
    <t xml:space="preserve">ALMUERZO </t>
  </si>
  <si>
    <t xml:space="preserve">CENA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</si>
</sst>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0" fontId="2" fillId="0" borderId="1" xfId="0" applyFont="1" applyBorder="1" applyAlignment="1" applyProtection="1">
      <alignment vertical="top" wrapText="1"/>
      <protection hidden="1"/>
    </xf>
    <xf numFmtId="0" fontId="1" fillId="0" borderId="28"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8" fillId="3" borderId="14" xfId="0" applyFont="1" applyFill="1" applyBorder="1" applyAlignment="1" applyProtection="1">
      <alignment horizontal="center" vertical="center" wrapText="1"/>
      <protection hidden="1"/>
    </xf>
    <xf numFmtId="0" fontId="8" fillId="3" borderId="0" xfId="0" applyFont="1" applyFill="1" applyBorder="1" applyAlignment="1" applyProtection="1">
      <alignment horizontal="center" vertical="center" wrapText="1"/>
      <protection hidden="1"/>
    </xf>
    <xf numFmtId="0" fontId="8" fillId="3" borderId="15" xfId="0" applyFont="1" applyFill="1" applyBorder="1" applyAlignment="1" applyProtection="1">
      <alignment horizontal="center" vertical="center" wrapText="1"/>
      <protection hidden="1"/>
    </xf>
    <xf numFmtId="0" fontId="3" fillId="0" borderId="29" xfId="0" applyFont="1" applyBorder="1" applyAlignment="1" applyProtection="1">
      <alignment horizontal="center" vertical="center"/>
      <protection hidden="1"/>
    </xf>
    <xf numFmtId="0" fontId="3" fillId="0" borderId="30"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9"/>
  <sheetViews>
    <sheetView tabSelected="1" topLeftCell="A10" zoomScale="85" zoomScaleNormal="85" zoomScaleSheetLayoutView="70" zoomScalePageLayoutView="55" workbookViewId="0">
      <selection activeCell="D30" sqref="D30"/>
    </sheetView>
  </sheetViews>
  <sheetFormatPr baseColWidth="10" defaultColWidth="11.42578125" defaultRowHeight="15" x14ac:dyDescent="0.25"/>
  <cols>
    <col min="1" max="2" width="13.28515625" style="8" customWidth="1"/>
    <col min="3" max="3" width="32.85546875" style="8" customWidth="1"/>
    <col min="4" max="4" width="15.28515625" style="8" customWidth="1"/>
    <col min="5" max="5" width="16.140625" style="8" customWidth="1"/>
    <col min="6" max="6" width="17" style="8" customWidth="1"/>
    <col min="7" max="7" width="17.85546875" style="8" customWidth="1"/>
    <col min="8" max="8" width="12.85546875" style="8" customWidth="1"/>
    <col min="9" max="9" width="15" style="8" customWidth="1"/>
    <col min="10" max="10" width="20.28515625" style="8" customWidth="1"/>
    <col min="11" max="11" width="15" style="8" customWidth="1"/>
    <col min="12" max="12" width="17.85546875" style="10" customWidth="1"/>
    <col min="13" max="14" width="16.7109375" style="10" customWidth="1"/>
    <col min="15" max="15" width="14.7109375" style="10" customWidth="1"/>
    <col min="16" max="16" width="18.7109375" style="10" customWidth="1"/>
    <col min="17" max="16384" width="11.42578125" style="10"/>
  </cols>
  <sheetData>
    <row r="1" spans="1:16" x14ac:dyDescent="0.25">
      <c r="G1" s="9"/>
    </row>
    <row r="2" spans="1:16" ht="15.75" customHeight="1" x14ac:dyDescent="0.25">
      <c r="A2" s="42"/>
      <c r="B2" s="33"/>
      <c r="C2" s="52" t="s">
        <v>0</v>
      </c>
      <c r="D2" s="52"/>
      <c r="E2" s="52"/>
      <c r="F2" s="52"/>
      <c r="G2" s="52"/>
      <c r="H2" s="52"/>
      <c r="I2" s="52"/>
      <c r="J2" s="52"/>
      <c r="K2" s="52"/>
      <c r="L2" s="52"/>
      <c r="M2" s="52"/>
      <c r="N2" s="52"/>
      <c r="O2" s="41" t="s">
        <v>37</v>
      </c>
      <c r="P2" s="41"/>
    </row>
    <row r="3" spans="1:16" ht="15.75" customHeight="1" x14ac:dyDescent="0.25">
      <c r="A3" s="42"/>
      <c r="B3" s="33"/>
      <c r="C3" s="52" t="s">
        <v>1</v>
      </c>
      <c r="D3" s="52"/>
      <c r="E3" s="52"/>
      <c r="F3" s="52"/>
      <c r="G3" s="52"/>
      <c r="H3" s="52"/>
      <c r="I3" s="52"/>
      <c r="J3" s="52"/>
      <c r="K3" s="52"/>
      <c r="L3" s="52"/>
      <c r="M3" s="52"/>
      <c r="N3" s="52"/>
      <c r="O3" s="41" t="s">
        <v>40</v>
      </c>
      <c r="P3" s="41"/>
    </row>
    <row r="4" spans="1:16" ht="16.5" customHeight="1" x14ac:dyDescent="0.25">
      <c r="A4" s="42"/>
      <c r="B4" s="33"/>
      <c r="C4" s="52" t="s">
        <v>36</v>
      </c>
      <c r="D4" s="52"/>
      <c r="E4" s="52"/>
      <c r="F4" s="52"/>
      <c r="G4" s="52"/>
      <c r="H4" s="52"/>
      <c r="I4" s="52"/>
      <c r="J4" s="52"/>
      <c r="K4" s="52"/>
      <c r="L4" s="52"/>
      <c r="M4" s="52"/>
      <c r="N4" s="52"/>
      <c r="O4" s="41" t="s">
        <v>41</v>
      </c>
      <c r="P4" s="41"/>
    </row>
    <row r="5" spans="1:16" ht="15" customHeight="1" x14ac:dyDescent="0.25">
      <c r="A5" s="42"/>
      <c r="B5" s="33"/>
      <c r="C5" s="52"/>
      <c r="D5" s="52"/>
      <c r="E5" s="52"/>
      <c r="F5" s="52"/>
      <c r="G5" s="52"/>
      <c r="H5" s="52"/>
      <c r="I5" s="52"/>
      <c r="J5" s="52"/>
      <c r="K5" s="52"/>
      <c r="L5" s="52"/>
      <c r="M5" s="52"/>
      <c r="N5" s="52"/>
      <c r="O5" s="41" t="s">
        <v>38</v>
      </c>
      <c r="P5" s="41"/>
    </row>
    <row r="7" spans="1:16" x14ac:dyDescent="0.25">
      <c r="A7" s="11" t="s">
        <v>39</v>
      </c>
      <c r="B7" s="11"/>
    </row>
    <row r="8" spans="1:16" x14ac:dyDescent="0.25">
      <c r="A8" s="11"/>
      <c r="B8" s="11"/>
    </row>
    <row r="9" spans="1:16" x14ac:dyDescent="0.25">
      <c r="A9" s="12" t="s">
        <v>29</v>
      </c>
      <c r="B9" s="12"/>
    </row>
    <row r="10" spans="1:16" ht="25.5" customHeight="1" x14ac:dyDescent="0.25">
      <c r="A10" s="59" t="s">
        <v>28</v>
      </c>
      <c r="B10" s="59"/>
      <c r="C10" s="59"/>
      <c r="D10" s="13"/>
      <c r="F10" s="14" t="s">
        <v>21</v>
      </c>
      <c r="G10" s="61"/>
      <c r="H10" s="62"/>
      <c r="L10" s="15" t="s">
        <v>16</v>
      </c>
      <c r="M10" s="63"/>
      <c r="N10" s="64"/>
      <c r="O10" s="65"/>
    </row>
    <row r="11" spans="1:16" ht="15.75" thickBot="1" x14ac:dyDescent="0.3">
      <c r="A11" s="13"/>
      <c r="B11" s="13"/>
      <c r="C11" s="13"/>
      <c r="D11" s="13"/>
      <c r="F11" s="16"/>
      <c r="G11" s="16"/>
      <c r="H11" s="16"/>
      <c r="L11" s="17"/>
      <c r="M11" s="18"/>
      <c r="N11" s="18"/>
      <c r="O11" s="18"/>
    </row>
    <row r="12" spans="1:16" ht="30.75" customHeight="1" thickBot="1" x14ac:dyDescent="0.3">
      <c r="A12" s="46" t="s">
        <v>26</v>
      </c>
      <c r="B12" s="73"/>
      <c r="C12" s="47"/>
      <c r="D12" s="19"/>
      <c r="E12" s="43" t="s">
        <v>17</v>
      </c>
      <c r="F12" s="44"/>
      <c r="G12" s="44"/>
      <c r="H12" s="45"/>
      <c r="I12" s="7"/>
      <c r="J12" s="27"/>
      <c r="K12" s="27"/>
      <c r="L12" s="17"/>
    </row>
    <row r="13" spans="1:16" ht="15.75" thickBot="1" x14ac:dyDescent="0.3">
      <c r="A13" s="48"/>
      <c r="B13" s="74"/>
      <c r="C13" s="49"/>
      <c r="D13" s="19"/>
      <c r="E13" s="18"/>
      <c r="F13" s="16"/>
      <c r="G13" s="16"/>
      <c r="H13" s="16"/>
      <c r="L13" s="17"/>
    </row>
    <row r="14" spans="1:16" ht="30" customHeight="1" thickBot="1" x14ac:dyDescent="0.3">
      <c r="A14" s="48"/>
      <c r="B14" s="74"/>
      <c r="C14" s="49"/>
      <c r="D14" s="19"/>
      <c r="E14" s="43" t="s">
        <v>18</v>
      </c>
      <c r="F14" s="44"/>
      <c r="G14" s="44"/>
      <c r="H14" s="45"/>
      <c r="I14" s="7"/>
      <c r="J14" s="27"/>
      <c r="K14" s="27"/>
      <c r="L14" s="17"/>
    </row>
    <row r="15" spans="1:16" ht="18.75" customHeight="1" thickBot="1" x14ac:dyDescent="0.3">
      <c r="A15" s="48"/>
      <c r="B15" s="74"/>
      <c r="C15" s="49"/>
      <c r="D15" s="19"/>
      <c r="F15" s="16"/>
      <c r="G15" s="16"/>
      <c r="H15" s="16"/>
      <c r="L15" s="17"/>
    </row>
    <row r="16" spans="1:16" ht="24" customHeight="1" thickBot="1" x14ac:dyDescent="0.3">
      <c r="A16" s="50"/>
      <c r="B16" s="75"/>
      <c r="C16" s="51"/>
      <c r="D16" s="19"/>
      <c r="E16" s="43" t="s">
        <v>22</v>
      </c>
      <c r="F16" s="44"/>
      <c r="G16" s="44"/>
      <c r="H16" s="45"/>
      <c r="I16" s="7"/>
      <c r="J16" s="27"/>
      <c r="K16" s="27"/>
      <c r="L16" s="17"/>
      <c r="M16" s="18"/>
      <c r="N16" s="18"/>
      <c r="O16" s="18"/>
    </row>
    <row r="17" spans="1:16" x14ac:dyDescent="0.25">
      <c r="A17" s="13"/>
      <c r="B17" s="13"/>
      <c r="C17" s="13"/>
      <c r="D17" s="13"/>
      <c r="F17" s="16"/>
      <c r="G17" s="16"/>
      <c r="H17" s="16"/>
      <c r="L17" s="17"/>
      <c r="M17" s="18"/>
      <c r="N17" s="18"/>
      <c r="O17" s="18"/>
    </row>
    <row r="19" spans="1:16" s="23" customFormat="1" ht="111.75" customHeight="1" x14ac:dyDescent="0.25">
      <c r="A19" s="20" t="s">
        <v>27</v>
      </c>
      <c r="B19" s="20" t="s">
        <v>45</v>
      </c>
      <c r="C19" s="20" t="s">
        <v>2</v>
      </c>
      <c r="D19" s="20" t="s">
        <v>19</v>
      </c>
      <c r="E19" s="20" t="s">
        <v>3</v>
      </c>
      <c r="F19" s="20" t="s">
        <v>23</v>
      </c>
      <c r="G19" s="21" t="s">
        <v>4</v>
      </c>
      <c r="H19" s="22" t="s">
        <v>25</v>
      </c>
      <c r="I19" s="21" t="s">
        <v>5</v>
      </c>
      <c r="J19" s="21" t="s">
        <v>31</v>
      </c>
      <c r="K19" s="21" t="s">
        <v>34</v>
      </c>
      <c r="L19" s="21" t="s">
        <v>6</v>
      </c>
      <c r="M19" s="21" t="s">
        <v>7</v>
      </c>
      <c r="N19" s="21" t="s">
        <v>8</v>
      </c>
      <c r="O19" s="21" t="s">
        <v>30</v>
      </c>
      <c r="P19" s="21" t="s">
        <v>9</v>
      </c>
    </row>
    <row r="20" spans="1:16" s="23" customFormat="1" x14ac:dyDescent="0.2">
      <c r="A20" s="76">
        <v>1</v>
      </c>
      <c r="B20" s="79" t="s">
        <v>46</v>
      </c>
      <c r="C20" s="34" t="s">
        <v>49</v>
      </c>
      <c r="D20" s="30"/>
      <c r="E20" s="32">
        <v>1</v>
      </c>
      <c r="F20" s="32" t="s">
        <v>44</v>
      </c>
      <c r="G20" s="31"/>
      <c r="H20" s="26">
        <v>0</v>
      </c>
      <c r="I20" s="1">
        <f t="shared" ref="I20:I23" si="0">+ROUND(G20*H20,0)</f>
        <v>0</v>
      </c>
      <c r="J20" s="26">
        <v>0</v>
      </c>
      <c r="K20" s="1">
        <f t="shared" ref="K20:K23" si="1">ROUND(G20*J20,0)</f>
        <v>0</v>
      </c>
      <c r="L20" s="1">
        <f t="shared" ref="L20:L23" si="2">ROUND(G20+I20+K20,0)</f>
        <v>0</v>
      </c>
      <c r="M20" s="1">
        <f t="shared" ref="M20:M23" si="3">ROUND(G20*E20,0)</f>
        <v>0</v>
      </c>
      <c r="N20" s="1">
        <f t="shared" ref="N20:N23" si="4">ROUND(M20*H20,0)</f>
        <v>0</v>
      </c>
      <c r="O20" s="1">
        <f t="shared" ref="O20:O23" si="5">ROUND(M20*J20,0)</f>
        <v>0</v>
      </c>
      <c r="P20" s="2">
        <f t="shared" ref="P20:P23" si="6">ROUND(M20+O20+N20,0)</f>
        <v>0</v>
      </c>
    </row>
    <row r="21" spans="1:16" s="23" customFormat="1" x14ac:dyDescent="0.2">
      <c r="A21" s="77"/>
      <c r="B21" s="80"/>
      <c r="C21" s="34" t="s">
        <v>50</v>
      </c>
      <c r="D21" s="30"/>
      <c r="E21" s="32">
        <v>1</v>
      </c>
      <c r="F21" s="32" t="s">
        <v>44</v>
      </c>
      <c r="G21" s="31"/>
      <c r="H21" s="26">
        <v>0</v>
      </c>
      <c r="I21" s="1">
        <f t="shared" si="0"/>
        <v>0</v>
      </c>
      <c r="J21" s="26">
        <v>0</v>
      </c>
      <c r="K21" s="1">
        <f t="shared" si="1"/>
        <v>0</v>
      </c>
      <c r="L21" s="1">
        <f t="shared" si="2"/>
        <v>0</v>
      </c>
      <c r="M21" s="1">
        <f t="shared" si="3"/>
        <v>0</v>
      </c>
      <c r="N21" s="1">
        <f t="shared" si="4"/>
        <v>0</v>
      </c>
      <c r="O21" s="1">
        <f t="shared" si="5"/>
        <v>0</v>
      </c>
      <c r="P21" s="2">
        <f t="shared" si="6"/>
        <v>0</v>
      </c>
    </row>
    <row r="22" spans="1:16" s="23" customFormat="1" x14ac:dyDescent="0.2">
      <c r="A22" s="77"/>
      <c r="B22" s="80"/>
      <c r="C22" s="34" t="s">
        <v>51</v>
      </c>
      <c r="D22" s="30"/>
      <c r="E22" s="32">
        <v>1</v>
      </c>
      <c r="F22" s="32" t="s">
        <v>44</v>
      </c>
      <c r="G22" s="31"/>
      <c r="H22" s="26">
        <v>0</v>
      </c>
      <c r="I22" s="1">
        <f t="shared" si="0"/>
        <v>0</v>
      </c>
      <c r="J22" s="26">
        <v>0</v>
      </c>
      <c r="K22" s="1">
        <f t="shared" si="1"/>
        <v>0</v>
      </c>
      <c r="L22" s="1">
        <f t="shared" si="2"/>
        <v>0</v>
      </c>
      <c r="M22" s="1">
        <f t="shared" si="3"/>
        <v>0</v>
      </c>
      <c r="N22" s="1">
        <f t="shared" si="4"/>
        <v>0</v>
      </c>
      <c r="O22" s="1">
        <f t="shared" si="5"/>
        <v>0</v>
      </c>
      <c r="P22" s="2">
        <f t="shared" si="6"/>
        <v>0</v>
      </c>
    </row>
    <row r="23" spans="1:16" s="23" customFormat="1" x14ac:dyDescent="0.2">
      <c r="A23" s="78"/>
      <c r="B23" s="80"/>
      <c r="C23" s="34" t="s">
        <v>52</v>
      </c>
      <c r="D23" s="30"/>
      <c r="E23" s="32">
        <v>1</v>
      </c>
      <c r="F23" s="32" t="s">
        <v>44</v>
      </c>
      <c r="G23" s="31"/>
      <c r="H23" s="26">
        <v>0</v>
      </c>
      <c r="I23" s="1">
        <f t="shared" si="0"/>
        <v>0</v>
      </c>
      <c r="J23" s="26">
        <v>0</v>
      </c>
      <c r="K23" s="1">
        <f t="shared" si="1"/>
        <v>0</v>
      </c>
      <c r="L23" s="1">
        <f t="shared" si="2"/>
        <v>0</v>
      </c>
      <c r="M23" s="1">
        <f t="shared" si="3"/>
        <v>0</v>
      </c>
      <c r="N23" s="1">
        <f t="shared" si="4"/>
        <v>0</v>
      </c>
      <c r="O23" s="1">
        <f t="shared" si="5"/>
        <v>0</v>
      </c>
      <c r="P23" s="2">
        <f t="shared" si="6"/>
        <v>0</v>
      </c>
    </row>
    <row r="24" spans="1:16" s="23" customFormat="1" x14ac:dyDescent="0.2">
      <c r="A24" s="76">
        <v>2</v>
      </c>
      <c r="B24" s="79" t="s">
        <v>47</v>
      </c>
      <c r="C24" s="34" t="s">
        <v>49</v>
      </c>
      <c r="D24" s="30"/>
      <c r="E24" s="32">
        <v>1</v>
      </c>
      <c r="F24" s="32" t="s">
        <v>44</v>
      </c>
      <c r="G24" s="31"/>
      <c r="H24" s="26">
        <v>0</v>
      </c>
      <c r="I24" s="1">
        <f t="shared" ref="I24:I27" si="7">+ROUND(G24*H24,0)</f>
        <v>0</v>
      </c>
      <c r="J24" s="26">
        <v>0</v>
      </c>
      <c r="K24" s="1">
        <f t="shared" ref="K24:K27" si="8">ROUND(G24*J24,0)</f>
        <v>0</v>
      </c>
      <c r="L24" s="1">
        <f t="shared" ref="L24:L27" si="9">ROUND(G24+I24+K24,0)</f>
        <v>0</v>
      </c>
      <c r="M24" s="1">
        <f t="shared" ref="M24:M27" si="10">ROUND(G24*E24,0)</f>
        <v>0</v>
      </c>
      <c r="N24" s="1">
        <f t="shared" ref="N24:N27" si="11">ROUND(M24*H24,0)</f>
        <v>0</v>
      </c>
      <c r="O24" s="1">
        <f t="shared" ref="O24:O27" si="12">ROUND(M24*J24,0)</f>
        <v>0</v>
      </c>
      <c r="P24" s="2">
        <f t="shared" ref="P24:P27" si="13">ROUND(M24+O24+N24,0)</f>
        <v>0</v>
      </c>
    </row>
    <row r="25" spans="1:16" s="23" customFormat="1" x14ac:dyDescent="0.2">
      <c r="A25" s="77"/>
      <c r="B25" s="80"/>
      <c r="C25" s="34" t="s">
        <v>50</v>
      </c>
      <c r="D25" s="30"/>
      <c r="E25" s="32">
        <v>1</v>
      </c>
      <c r="F25" s="32" t="s">
        <v>44</v>
      </c>
      <c r="G25" s="31"/>
      <c r="H25" s="26">
        <v>0</v>
      </c>
      <c r="I25" s="1">
        <f t="shared" si="7"/>
        <v>0</v>
      </c>
      <c r="J25" s="26">
        <v>0</v>
      </c>
      <c r="K25" s="1">
        <f t="shared" si="8"/>
        <v>0</v>
      </c>
      <c r="L25" s="1">
        <f t="shared" si="9"/>
        <v>0</v>
      </c>
      <c r="M25" s="1">
        <f t="shared" si="10"/>
        <v>0</v>
      </c>
      <c r="N25" s="1">
        <f t="shared" si="11"/>
        <v>0</v>
      </c>
      <c r="O25" s="1">
        <f t="shared" si="12"/>
        <v>0</v>
      </c>
      <c r="P25" s="2">
        <f t="shared" si="13"/>
        <v>0</v>
      </c>
    </row>
    <row r="26" spans="1:16" s="23" customFormat="1" x14ac:dyDescent="0.2">
      <c r="A26" s="77"/>
      <c r="B26" s="80"/>
      <c r="C26" s="34" t="s">
        <v>51</v>
      </c>
      <c r="D26" s="30"/>
      <c r="E26" s="32">
        <v>1</v>
      </c>
      <c r="F26" s="32" t="s">
        <v>44</v>
      </c>
      <c r="G26" s="31"/>
      <c r="H26" s="26">
        <v>0</v>
      </c>
      <c r="I26" s="1">
        <f t="shared" si="7"/>
        <v>0</v>
      </c>
      <c r="J26" s="26">
        <v>0</v>
      </c>
      <c r="K26" s="1">
        <f t="shared" si="8"/>
        <v>0</v>
      </c>
      <c r="L26" s="1">
        <f t="shared" si="9"/>
        <v>0</v>
      </c>
      <c r="M26" s="1">
        <f t="shared" si="10"/>
        <v>0</v>
      </c>
      <c r="N26" s="1">
        <f t="shared" si="11"/>
        <v>0</v>
      </c>
      <c r="O26" s="1">
        <f t="shared" si="12"/>
        <v>0</v>
      </c>
      <c r="P26" s="2">
        <f t="shared" si="13"/>
        <v>0</v>
      </c>
    </row>
    <row r="27" spans="1:16" s="23" customFormat="1" x14ac:dyDescent="0.2">
      <c r="A27" s="78"/>
      <c r="B27" s="80"/>
      <c r="C27" s="34" t="s">
        <v>52</v>
      </c>
      <c r="D27" s="30"/>
      <c r="E27" s="32">
        <v>1</v>
      </c>
      <c r="F27" s="32" t="s">
        <v>44</v>
      </c>
      <c r="G27" s="31"/>
      <c r="H27" s="26">
        <v>0</v>
      </c>
      <c r="I27" s="1">
        <f t="shared" si="7"/>
        <v>0</v>
      </c>
      <c r="J27" s="26">
        <v>0</v>
      </c>
      <c r="K27" s="1">
        <f t="shared" si="8"/>
        <v>0</v>
      </c>
      <c r="L27" s="1">
        <f t="shared" si="9"/>
        <v>0</v>
      </c>
      <c r="M27" s="1">
        <f t="shared" si="10"/>
        <v>0</v>
      </c>
      <c r="N27" s="1">
        <f t="shared" si="11"/>
        <v>0</v>
      </c>
      <c r="O27" s="1">
        <f t="shared" si="12"/>
        <v>0</v>
      </c>
      <c r="P27" s="2">
        <f t="shared" si="13"/>
        <v>0</v>
      </c>
    </row>
    <row r="28" spans="1:16" s="23" customFormat="1" x14ac:dyDescent="0.2">
      <c r="A28" s="76">
        <v>3</v>
      </c>
      <c r="B28" s="79" t="s">
        <v>48</v>
      </c>
      <c r="C28" s="34" t="s">
        <v>49</v>
      </c>
      <c r="D28" s="30"/>
      <c r="E28" s="32">
        <v>1</v>
      </c>
      <c r="F28" s="32" t="s">
        <v>44</v>
      </c>
      <c r="G28" s="31"/>
      <c r="H28" s="26">
        <v>0</v>
      </c>
      <c r="I28" s="1">
        <f t="shared" ref="I28:I29" si="14">+ROUND(G28*H28,0)</f>
        <v>0</v>
      </c>
      <c r="J28" s="26">
        <v>0</v>
      </c>
      <c r="K28" s="1">
        <f t="shared" ref="K28:K29" si="15">ROUND(G28*J28,0)</f>
        <v>0</v>
      </c>
      <c r="L28" s="1">
        <f t="shared" ref="L28:L29" si="16">ROUND(G28+I28+K28,0)</f>
        <v>0</v>
      </c>
      <c r="M28" s="1">
        <f t="shared" ref="M28:M29" si="17">ROUND(G28*E28,0)</f>
        <v>0</v>
      </c>
      <c r="N28" s="1">
        <f t="shared" ref="N28:N29" si="18">ROUND(M28*H28,0)</f>
        <v>0</v>
      </c>
      <c r="O28" s="1">
        <f t="shared" ref="O28:O29" si="19">ROUND(M28*J28,0)</f>
        <v>0</v>
      </c>
      <c r="P28" s="2">
        <f t="shared" ref="P28:P29" si="20">ROUND(M28+O28+N28,0)</f>
        <v>0</v>
      </c>
    </row>
    <row r="29" spans="1:16" s="23" customFormat="1" x14ac:dyDescent="0.2">
      <c r="A29" s="77"/>
      <c r="B29" s="80"/>
      <c r="C29" s="34" t="s">
        <v>50</v>
      </c>
      <c r="D29" s="30"/>
      <c r="E29" s="32">
        <v>1</v>
      </c>
      <c r="F29" s="32" t="s">
        <v>44</v>
      </c>
      <c r="G29" s="31"/>
      <c r="H29" s="26">
        <v>0</v>
      </c>
      <c r="I29" s="1">
        <f t="shared" si="14"/>
        <v>0</v>
      </c>
      <c r="J29" s="26">
        <v>0</v>
      </c>
      <c r="K29" s="1">
        <f t="shared" si="15"/>
        <v>0</v>
      </c>
      <c r="L29" s="1">
        <f t="shared" si="16"/>
        <v>0</v>
      </c>
      <c r="M29" s="1">
        <f t="shared" si="17"/>
        <v>0</v>
      </c>
      <c r="N29" s="1">
        <f t="shared" si="18"/>
        <v>0</v>
      </c>
      <c r="O29" s="1">
        <f t="shared" si="19"/>
        <v>0</v>
      </c>
      <c r="P29" s="2">
        <f t="shared" si="20"/>
        <v>0</v>
      </c>
    </row>
    <row r="30" spans="1:16" s="23" customFormat="1" x14ac:dyDescent="0.2">
      <c r="A30" s="77"/>
      <c r="B30" s="80"/>
      <c r="C30" s="34" t="s">
        <v>51</v>
      </c>
      <c r="D30" s="30"/>
      <c r="E30" s="32">
        <v>1</v>
      </c>
      <c r="F30" s="32" t="s">
        <v>44</v>
      </c>
      <c r="G30" s="31"/>
      <c r="H30" s="26">
        <v>0</v>
      </c>
      <c r="I30" s="1">
        <f t="shared" ref="I30" si="21">+ROUND(G30*H30,0)</f>
        <v>0</v>
      </c>
      <c r="J30" s="26">
        <v>0</v>
      </c>
      <c r="K30" s="1">
        <f t="shared" ref="K30" si="22">ROUND(G30*J30,0)</f>
        <v>0</v>
      </c>
      <c r="L30" s="1">
        <f t="shared" ref="L30" si="23">ROUND(G30+I30+K30,0)</f>
        <v>0</v>
      </c>
      <c r="M30" s="1">
        <f t="shared" ref="M30" si="24">ROUND(G30*E30,0)</f>
        <v>0</v>
      </c>
      <c r="N30" s="1">
        <f t="shared" ref="N30" si="25">ROUND(M30*H30,0)</f>
        <v>0</v>
      </c>
      <c r="O30" s="1">
        <f t="shared" ref="O30" si="26">ROUND(M30*J30,0)</f>
        <v>0</v>
      </c>
      <c r="P30" s="2">
        <f t="shared" ref="P30" si="27">ROUND(M30+O30+N30,0)</f>
        <v>0</v>
      </c>
    </row>
    <row r="31" spans="1:16" s="23" customFormat="1" x14ac:dyDescent="0.2">
      <c r="A31" s="78"/>
      <c r="B31" s="81"/>
      <c r="C31" s="34" t="s">
        <v>52</v>
      </c>
      <c r="D31" s="30"/>
      <c r="E31" s="32">
        <v>1</v>
      </c>
      <c r="F31" s="32" t="s">
        <v>44</v>
      </c>
      <c r="G31" s="31"/>
      <c r="H31" s="26">
        <v>0</v>
      </c>
      <c r="I31" s="1">
        <f t="shared" ref="I31" si="28">+ROUND(G31*H31,0)</f>
        <v>0</v>
      </c>
      <c r="J31" s="26">
        <v>0</v>
      </c>
      <c r="K31" s="1">
        <f t="shared" ref="K31" si="29">ROUND(G31*J31,0)</f>
        <v>0</v>
      </c>
      <c r="L31" s="1">
        <f t="shared" ref="L31" si="30">ROUND(G31+I31+K31,0)</f>
        <v>0</v>
      </c>
      <c r="M31" s="1">
        <f t="shared" ref="M31" si="31">ROUND(G31*E31,0)</f>
        <v>0</v>
      </c>
      <c r="N31" s="1">
        <f t="shared" ref="N31" si="32">ROUND(M31*H31,0)</f>
        <v>0</v>
      </c>
      <c r="O31" s="1">
        <f t="shared" ref="O31" si="33">ROUND(M31*J31,0)</f>
        <v>0</v>
      </c>
      <c r="P31" s="2">
        <f t="shared" ref="P31" si="34">ROUND(M31+O31+N31,0)</f>
        <v>0</v>
      </c>
    </row>
    <row r="32" spans="1:16" s="23" customFormat="1" ht="42" customHeight="1" thickBot="1" x14ac:dyDescent="0.25">
      <c r="A32" s="19"/>
      <c r="B32" s="19"/>
      <c r="C32" s="68"/>
      <c r="D32" s="68"/>
      <c r="E32" s="68"/>
      <c r="F32" s="68"/>
      <c r="G32" s="68"/>
      <c r="H32" s="68"/>
      <c r="I32" s="68"/>
      <c r="J32" s="68"/>
      <c r="K32" s="68"/>
      <c r="L32" s="68"/>
      <c r="M32" s="68"/>
      <c r="N32" s="69" t="s">
        <v>35</v>
      </c>
      <c r="O32" s="69"/>
      <c r="P32" s="29">
        <f>SUMIF(H:H,0%,M:M)</f>
        <v>0</v>
      </c>
    </row>
    <row r="33" spans="1:16" s="23" customFormat="1" ht="39" customHeight="1" thickBot="1" x14ac:dyDescent="0.25">
      <c r="A33" s="57" t="s">
        <v>24</v>
      </c>
      <c r="B33" s="58"/>
      <c r="C33" s="58"/>
      <c r="D33" s="58"/>
      <c r="E33" s="58"/>
      <c r="F33" s="58"/>
      <c r="G33" s="58"/>
      <c r="H33" s="58"/>
      <c r="I33" s="58"/>
      <c r="J33" s="58"/>
      <c r="K33" s="58"/>
      <c r="L33" s="58"/>
      <c r="M33" s="58"/>
      <c r="N33" s="70" t="s">
        <v>10</v>
      </c>
      <c r="O33" s="70"/>
      <c r="P33" s="4">
        <f>SUMIF(H:H,5%,M:M)</f>
        <v>0</v>
      </c>
    </row>
    <row r="34" spans="1:16" s="23" customFormat="1" ht="30" customHeight="1" x14ac:dyDescent="0.2">
      <c r="A34" s="53" t="s">
        <v>42</v>
      </c>
      <c r="B34" s="53"/>
      <c r="C34" s="54"/>
      <c r="D34" s="54"/>
      <c r="E34" s="54"/>
      <c r="F34" s="54"/>
      <c r="G34" s="54"/>
      <c r="H34" s="54"/>
      <c r="I34" s="54"/>
      <c r="J34" s="54"/>
      <c r="K34" s="54"/>
      <c r="L34" s="54"/>
      <c r="M34" s="55"/>
      <c r="N34" s="70" t="s">
        <v>11</v>
      </c>
      <c r="O34" s="70"/>
      <c r="P34" s="4">
        <f>SUMIF(H:H,19%,M:M)</f>
        <v>0</v>
      </c>
    </row>
    <row r="35" spans="1:16" s="23" customFormat="1" ht="30" customHeight="1" x14ac:dyDescent="0.2">
      <c r="A35" s="56"/>
      <c r="B35" s="56"/>
      <c r="C35" s="56"/>
      <c r="D35" s="56"/>
      <c r="E35" s="56"/>
      <c r="F35" s="56"/>
      <c r="G35" s="56"/>
      <c r="H35" s="56"/>
      <c r="I35" s="56"/>
      <c r="J35" s="56"/>
      <c r="K35" s="56"/>
      <c r="L35" s="56"/>
      <c r="M35" s="56"/>
      <c r="N35" s="35" t="s">
        <v>7</v>
      </c>
      <c r="O35" s="36"/>
      <c r="P35" s="5">
        <f>SUM(P32:P34)</f>
        <v>0</v>
      </c>
    </row>
    <row r="36" spans="1:16" s="23" customFormat="1" ht="30" customHeight="1" x14ac:dyDescent="0.2">
      <c r="A36" s="56"/>
      <c r="B36" s="56"/>
      <c r="C36" s="56"/>
      <c r="D36" s="56"/>
      <c r="E36" s="56"/>
      <c r="F36" s="56"/>
      <c r="G36" s="56"/>
      <c r="H36" s="56"/>
      <c r="I36" s="56"/>
      <c r="J36" s="56"/>
      <c r="K36" s="56"/>
      <c r="L36" s="56"/>
      <c r="M36" s="56"/>
      <c r="N36" s="71" t="s">
        <v>12</v>
      </c>
      <c r="O36" s="72"/>
      <c r="P36" s="6">
        <f>ROUND(P33*5%,0)</f>
        <v>0</v>
      </c>
    </row>
    <row r="37" spans="1:16" s="23" customFormat="1" ht="30" customHeight="1" x14ac:dyDescent="0.2">
      <c r="A37" s="56"/>
      <c r="B37" s="56"/>
      <c r="C37" s="56"/>
      <c r="D37" s="56"/>
      <c r="E37" s="56"/>
      <c r="F37" s="56"/>
      <c r="G37" s="56"/>
      <c r="H37" s="56"/>
      <c r="I37" s="56"/>
      <c r="J37" s="56"/>
      <c r="K37" s="56"/>
      <c r="L37" s="56"/>
      <c r="M37" s="56"/>
      <c r="N37" s="71" t="s">
        <v>13</v>
      </c>
      <c r="O37" s="72"/>
      <c r="P37" s="4">
        <f>ROUND(P34*19%,0)</f>
        <v>0</v>
      </c>
    </row>
    <row r="38" spans="1:16" s="23" customFormat="1" ht="30" customHeight="1" x14ac:dyDescent="0.2">
      <c r="A38" s="56"/>
      <c r="B38" s="56"/>
      <c r="C38" s="56"/>
      <c r="D38" s="56"/>
      <c r="E38" s="56"/>
      <c r="F38" s="56"/>
      <c r="G38" s="56"/>
      <c r="H38" s="56"/>
      <c r="I38" s="56"/>
      <c r="J38" s="56"/>
      <c r="K38" s="56"/>
      <c r="L38" s="56"/>
      <c r="M38" s="56"/>
      <c r="N38" s="35" t="s">
        <v>14</v>
      </c>
      <c r="O38" s="36"/>
      <c r="P38" s="5">
        <f>SUM(P36:P37)</f>
        <v>0</v>
      </c>
    </row>
    <row r="39" spans="1:16" s="23" customFormat="1" ht="30" customHeight="1" x14ac:dyDescent="0.2">
      <c r="A39" s="56"/>
      <c r="B39" s="56"/>
      <c r="C39" s="56"/>
      <c r="D39" s="56"/>
      <c r="E39" s="56"/>
      <c r="F39" s="56"/>
      <c r="G39" s="56"/>
      <c r="H39" s="56"/>
      <c r="I39" s="56"/>
      <c r="J39" s="56"/>
      <c r="K39" s="56"/>
      <c r="L39" s="56"/>
      <c r="M39" s="56"/>
      <c r="N39" s="39" t="s">
        <v>33</v>
      </c>
      <c r="O39" s="40"/>
      <c r="P39" s="4">
        <f>SUMIF(J:J,8%,O:O)</f>
        <v>0</v>
      </c>
    </row>
    <row r="40" spans="1:16" s="23" customFormat="1" ht="37.5" customHeight="1" x14ac:dyDescent="0.2">
      <c r="A40" s="56"/>
      <c r="B40" s="56"/>
      <c r="C40" s="56"/>
      <c r="D40" s="56"/>
      <c r="E40" s="56"/>
      <c r="F40" s="56"/>
      <c r="G40" s="56"/>
      <c r="H40" s="56"/>
      <c r="I40" s="56"/>
      <c r="J40" s="56"/>
      <c r="K40" s="56"/>
      <c r="L40" s="56"/>
      <c r="M40" s="56"/>
      <c r="N40" s="37" t="s">
        <v>32</v>
      </c>
      <c r="O40" s="38"/>
      <c r="P40" s="5">
        <f>SUM(P39)</f>
        <v>0</v>
      </c>
    </row>
    <row r="41" spans="1:16" s="23" customFormat="1" ht="44.25" customHeight="1" x14ac:dyDescent="0.2">
      <c r="A41" s="56"/>
      <c r="B41" s="56"/>
      <c r="C41" s="56"/>
      <c r="D41" s="56"/>
      <c r="E41" s="56"/>
      <c r="F41" s="56"/>
      <c r="G41" s="56"/>
      <c r="H41" s="56"/>
      <c r="I41" s="56"/>
      <c r="J41" s="56"/>
      <c r="K41" s="56"/>
      <c r="L41" s="56"/>
      <c r="M41" s="56"/>
      <c r="N41" s="37" t="s">
        <v>15</v>
      </c>
      <c r="O41" s="38"/>
      <c r="P41" s="5">
        <f>+P35+P38+P40</f>
        <v>0</v>
      </c>
    </row>
    <row r="44" spans="1:16" x14ac:dyDescent="0.25">
      <c r="C44" s="28"/>
      <c r="D44" s="28"/>
    </row>
    <row r="45" spans="1:16" x14ac:dyDescent="0.25">
      <c r="C45" s="66"/>
      <c r="D45" s="66"/>
    </row>
    <row r="46" spans="1:16" ht="15.75" thickBot="1" x14ac:dyDescent="0.3">
      <c r="C46" s="67"/>
      <c r="D46" s="67"/>
    </row>
    <row r="47" spans="1:16" x14ac:dyDescent="0.25">
      <c r="C47" s="60" t="s">
        <v>20</v>
      </c>
      <c r="D47" s="60"/>
    </row>
    <row r="49" spans="1:2" x14ac:dyDescent="0.25">
      <c r="A49" s="24" t="s">
        <v>43</v>
      </c>
      <c r="B49" s="24"/>
    </row>
  </sheetData>
  <sheetProtection algorithmName="SHA-512" hashValue="fChfdWC00ZiKxqoX4ldopZ/MHsfxyC5dvNc2N6VvTPTX4f1nvZvBPoMjGPJI68arF06zIWYaiBWaxqbTiJ73Ww==" saltValue="Vn07mRUr/gdP7fRYGfD5Bw==" spinCount="100000" sheet="1" selectLockedCells="1"/>
  <mergeCells count="36">
    <mergeCell ref="A28:A31"/>
    <mergeCell ref="B28:B31"/>
    <mergeCell ref="A24:A27"/>
    <mergeCell ref="B24:B27"/>
    <mergeCell ref="A20:A23"/>
    <mergeCell ref="B20:B23"/>
    <mergeCell ref="A34:M41"/>
    <mergeCell ref="A33:M33"/>
    <mergeCell ref="A10:C10"/>
    <mergeCell ref="C47:D47"/>
    <mergeCell ref="E14:H14"/>
    <mergeCell ref="E16:H16"/>
    <mergeCell ref="G10:H10"/>
    <mergeCell ref="M10:O10"/>
    <mergeCell ref="C45:D46"/>
    <mergeCell ref="C32:M32"/>
    <mergeCell ref="N32:O32"/>
    <mergeCell ref="N33:O33"/>
    <mergeCell ref="N34:O34"/>
    <mergeCell ref="N35:O35"/>
    <mergeCell ref="N36:O36"/>
    <mergeCell ref="N37:O37"/>
    <mergeCell ref="A2:A5"/>
    <mergeCell ref="E12:H12"/>
    <mergeCell ref="A12:C16"/>
    <mergeCell ref="C2:N2"/>
    <mergeCell ref="C3:N3"/>
    <mergeCell ref="C4:N5"/>
    <mergeCell ref="N38:O38"/>
    <mergeCell ref="N41:O41"/>
    <mergeCell ref="N39:O39"/>
    <mergeCell ref="N40:O40"/>
    <mergeCell ref="O2:P2"/>
    <mergeCell ref="O3:P3"/>
    <mergeCell ref="O4:P4"/>
    <mergeCell ref="O5:P5"/>
  </mergeCells>
  <dataValidations count="1">
    <dataValidation type="whole" allowBlank="1" showInputMessage="1" showErrorMessage="1" sqref="G20:G31">
      <formula1>0</formula1>
      <formula2>100000000</formula2>
    </dataValidation>
  </dataValidations>
  <pageMargins left="0.7" right="0.7" top="0.75" bottom="0.75" header="0.3" footer="0.3"/>
  <pageSetup paperSize="5" scale="51" orientation="landscape" r:id="rId1"/>
  <colBreaks count="1" manualBreakCount="1">
    <brk id="16"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H20:H31</xm:sqref>
        </x14:dataValidation>
        <x14:dataValidation type="list" allowBlank="1" showInputMessage="1" showErrorMessage="1">
          <x14:formula1>
            <xm:f>Hoja2!$F$7:$F$8</xm:f>
          </x14:formula1>
          <xm:sqref>J20:J31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schemas.microsoft.com/office/2006/metadata/properties"/>
    <ds:schemaRef ds:uri="http://schemas.microsoft.com/office/2006/documentManagement/types"/>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39f7a895-868e-4739-ab10-589c64175fbd"/>
    <ds:schemaRef ds:uri="http://www.w3.org/XML/1998/namespac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2023-03-31T22:33:20Z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