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Users\lmarcelaescobar\OneDrive - UNIVERSIDAD DE CUNDINAMARCA\UNIVERSIDAD 2023\CONTRATACIÓN DIRECTA\F-CD-087 IINVESTIGACIÓN\"/>
    </mc:Choice>
  </mc:AlternateContent>
  <bookViews>
    <workbookView xWindow="-120" yWindow="-120" windowWidth="24240" windowHeight="13140"/>
  </bookViews>
  <sheets>
    <sheet name="Hoja1" sheetId="1" r:id="rId1"/>
    <sheet name="Hoja2" sheetId="2" state="hidden" r:id="rId2"/>
  </sheets>
  <definedNames>
    <definedName name="_xlnm.Print_Area" localSheetId="0">Hoja1!$A$1:$O$42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21" i="1" l="1"/>
  <c r="O22" i="1"/>
  <c r="O23" i="1"/>
  <c r="O24" i="1"/>
  <c r="N21" i="1"/>
  <c r="N22" i="1"/>
  <c r="N23" i="1"/>
  <c r="N24" i="1"/>
  <c r="M21" i="1"/>
  <c r="M22" i="1"/>
  <c r="M23" i="1"/>
  <c r="M24" i="1"/>
  <c r="L21" i="1"/>
  <c r="L22" i="1"/>
  <c r="L23" i="1"/>
  <c r="K21" i="1"/>
  <c r="J21" i="1"/>
  <c r="J22" i="1"/>
  <c r="J23" i="1"/>
  <c r="J24" i="1"/>
  <c r="H23" i="1"/>
  <c r="K23" i="1" s="1"/>
  <c r="H24" i="1"/>
  <c r="K24" i="1" s="1"/>
  <c r="H21" i="1"/>
  <c r="H22" i="1"/>
  <c r="K22" i="1" s="1"/>
  <c r="L24" i="1" l="1"/>
  <c r="H20" i="1" l="1"/>
  <c r="J20" i="1"/>
  <c r="L20" i="1"/>
  <c r="M20" i="1" s="1"/>
  <c r="O26" i="1"/>
  <c r="O29" i="1" s="1"/>
  <c r="N20" i="1" l="1"/>
  <c r="O20" i="1" s="1"/>
  <c r="K20" i="1"/>
  <c r="O32" i="1"/>
  <c r="O25" i="1"/>
  <c r="O33" i="1" l="1"/>
  <c r="O27" i="1" l="1"/>
  <c r="O30" i="1" l="1"/>
  <c r="O31" i="1" s="1"/>
  <c r="O28" i="1"/>
  <c r="O34" i="1" l="1"/>
</calcChain>
</file>

<file path=xl/comments1.xml><?xml version="1.0" encoding="utf-8"?>
<comments xmlns="http://schemas.openxmlformats.org/spreadsheetml/2006/main">
  <authors>
    <author>MARIO CASTILLO</author>
  </authors>
  <commentList>
    <comment ref="H12" authorId="0" shapeId="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4" authorId="0" shapeId="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<sst xmlns="http://schemas.openxmlformats.org/spreadsheetml/2006/main" count="55" uniqueCount="50">
  <si>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</si>
  <si>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</si>
  <si>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</si>
  <si>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</si>
  <si>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</si>
  <si>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</si>
  <si>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</si>
  <si>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</si>
  <si>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</si>
  <si>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</si>
  <si>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</si>
  <si>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</si>
  <si>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</si>
  <si>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</si>
  <si>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</si>
  <si>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</si>
  <si>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</si>
  <si>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</si>
  <si>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</si>
  <si>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</si>
  <si>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</si>
  <si>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</si>
  <si>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</si>
  <si>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UNIDAD DE MEDIDA</t>
  </si>
  <si>
    <t>ASPECTOS OBLIGATORIOS A TENER EN CUENTA</t>
  </si>
  <si>
    <t xml:space="preserve">PORCENTAJE DE IVA </t>
  </si>
  <si>
    <t>TIPO DE CONTRIBUYENTE
 (Seleccione una de las siguientes opciones)</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</si>
  <si>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</si>
  <si>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</si>
  <si>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</si>
  <si>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</si>
  <si>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</si>
  <si>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</si>
  <si>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</si>
  <si>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</si>
  <si>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</si>
  <si>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COTIZACIÓN PARA PROCESOS DE BIENES Y/O SERVICIOS</t>
  </si>
  <si>
    <t>CÓDIGO: ABSr125</t>
  </si>
  <si>
    <t>PÁGINA 1 DE 1</t>
  </si>
  <si>
    <t>32.1</t>
  </si>
  <si>
    <t>VERSIÓN: 3</t>
  </si>
  <si>
    <t>VIGENCIA: 2022-07-27</t>
  </si>
  <si>
    <r>
      <t xml:space="preserve">NOTA 1: </t>
    </r>
    <r>
      <rPr>
        <sz val="10"/>
        <color theme="1"/>
        <rFont val="Arial"/>
        <family val="2"/>
      </rPr>
      <t>Señor cotizante tenga en cuenta que es su obligación conocer y aplicar el tipo de tributo de acuerdo con el bien y/o servicio a ofertar.</t>
    </r>
    <r>
      <rPr>
        <b/>
        <sz val="10"/>
        <color theme="1"/>
        <rFont val="Arial"/>
        <family val="2"/>
      </rPr>
      <t xml:space="preserve">
NOTA 2: </t>
    </r>
    <r>
      <rPr>
        <sz val="10"/>
        <color theme="1"/>
        <rFont val="Arial"/>
        <family val="2"/>
      </rPr>
      <t>Señor cotizante recuerde que este formato se encuentra formulado y no admite valores con decimales en los precios unitarios.</t>
    </r>
    <r>
      <rPr>
        <b/>
        <sz val="10"/>
        <color theme="1"/>
        <rFont val="Arial"/>
        <family val="2"/>
      </rPr>
      <t xml:space="preserve">
NOTA 3: </t>
    </r>
    <r>
      <rPr>
        <sz val="10"/>
        <color theme="1"/>
        <rFont val="Arial"/>
        <family val="2"/>
      </rPr>
      <t>Tenga en cuenta el “Art. 477” del estatuto tributario, donde se presenta la aclaración de bienes exentos.</t>
    </r>
    <r>
      <rPr>
        <b/>
        <sz val="10"/>
        <color theme="1"/>
        <rFont val="Arial"/>
        <family val="2"/>
      </rPr>
      <t xml:space="preserve"> 
NOTA 4: </t>
    </r>
    <r>
      <rPr>
        <sz val="10"/>
        <color theme="1"/>
        <rFont val="Arial"/>
        <family val="2"/>
      </rPr>
      <t>Tenga en cuenta el “Art. 476” del estatuto tributario,  donde se presenta la aclaración de servicios excluidos.</t>
    </r>
    <r>
      <rPr>
        <b/>
        <sz val="10"/>
        <color theme="1"/>
        <rFont val="Arial"/>
        <family val="2"/>
      </rPr>
      <t xml:space="preserve">                                                                  
NOTA 5: </t>
    </r>
    <r>
      <rPr>
        <sz val="10"/>
        <color theme="1"/>
        <rFont val="Arial"/>
        <family val="2"/>
      </rPr>
      <t xml:space="preserve">Tenga en cuenta  que lo dispuesto en los artículos 426, 512-1, HASTA 512-13 del Estatuto tributario y normas concordantes. los cuales hacen referencia al IMPUESTO NACIONAL AL CONSUMO para Personas Naturales y Persona Juridicas. </t>
    </r>
    <r>
      <rPr>
        <b/>
        <sz val="10"/>
        <color theme="1"/>
        <rFont val="Arial"/>
        <family val="2"/>
      </rPr>
      <t xml:space="preserve">                                                                                                                                                                                                                                                                                                                                                                                                                                                                                 
NOTA 6: </t>
    </r>
    <r>
      <rPr>
        <sz val="10"/>
        <color theme="1"/>
        <rFont val="Arial"/>
        <family val="2"/>
      </rPr>
      <t xml:space="preserve">Cuando los bienes y/o servicios cotizados se encuentren ofertados con una tarifa diferencial de impuestos (impuesto valor agregado- IVA o impuesto nacional al consumo- IMPOCONSUMO, siempre y cuando aplique), de acuerdo con lo contemplado en el Estatuto Tributario y las normas concordantes que lo complementen y/o lo modifiquen, el proponente deberá allegar la debida justificación emitida por un Contador Público que lo sustente. </t>
    </r>
    <r>
      <rPr>
        <b/>
        <sz val="10"/>
        <color theme="1"/>
        <rFont val="Arial"/>
        <family val="2"/>
      </rPr>
      <t xml:space="preserve">
NOTA 7: </t>
    </r>
    <r>
      <rPr>
        <sz val="10"/>
        <color theme="1"/>
        <rFont val="Arial"/>
        <family val="2"/>
      </rPr>
      <t>La validez de la cotización no podrá ser Inferior a 30 días.</t>
    </r>
    <r>
      <rPr>
        <b/>
        <sz val="10"/>
        <color theme="1"/>
        <rFont val="Arial"/>
        <family val="2"/>
      </rPr>
      <t xml:space="preserve">
NOTA 8: </t>
    </r>
    <r>
      <rPr>
        <sz val="10"/>
        <color theme="1"/>
        <rFont val="Arial"/>
        <family val="2"/>
      </rPr>
      <t>Recuerde que la forma de pago está sujeta a las condiciones establecidas por la Universidad de Cundinamarca para el presente proceso.</t>
    </r>
    <r>
      <rPr>
        <b/>
        <sz val="10"/>
        <color theme="1"/>
        <rFont val="Arial"/>
        <family val="2"/>
      </rPr>
      <t xml:space="preserve">
NOTA 9: </t>
    </r>
    <r>
      <rPr>
        <sz val="10"/>
        <color theme="1"/>
        <rFont val="Arial"/>
        <family val="2"/>
      </rPr>
      <t>Verifique el término de ejecución establecido en los términos de la solicitud de cotización y/o sus anexos.</t>
    </r>
    <r>
      <rPr>
        <b/>
        <sz val="10"/>
        <color theme="1"/>
        <rFont val="Arial"/>
        <family val="2"/>
      </rPr>
      <t xml:space="preserve">
NOTA 10: </t>
    </r>
    <r>
      <rPr>
        <sz val="10"/>
        <color theme="1"/>
        <rFont val="Arial"/>
        <family val="2"/>
      </rPr>
      <t xml:space="preserve">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justificación (ABSr132) Formato publicado por la entidad, será causal de </t>
    </r>
    <r>
      <rPr>
        <b/>
        <sz val="10"/>
        <color theme="1"/>
        <rFont val="Arial"/>
        <family val="2"/>
      </rPr>
      <t xml:space="preserve">INCUMPLIMIENTO.
NOTA 11: </t>
    </r>
    <r>
      <rPr>
        <sz val="10"/>
        <color theme="1"/>
        <rFont val="Arial"/>
        <family val="2"/>
      </rPr>
      <t>Cuando se trate de un proceso de selección para un contrato de TRACTO SUCESIVO, si el valor ofertado de UNO O MÁS ÍTEMS es inferior al 80% del precio de referencia publicado por la Universidad de Cundinamarca, el proponente deberá allegar junto con la propuesta o dentro del término que la Universidad establezca para ello, las razones y soportes que sustentan el valor ofrecido. Para ello deberá ANEXAR LOS RESPECTIVOS SOPORTES que justifiquen el precio ofertado con el fin de permitir el análisis de la oferta y su sostenibilidad durante la vigencia del contrato.</t>
    </r>
    <r>
      <rPr>
        <b/>
        <sz val="10"/>
        <color theme="1"/>
        <rFont val="Arial"/>
        <family val="2"/>
      </rPr>
      <t xml:space="preserve">
NOTA 12: </t>
    </r>
    <r>
      <rPr>
        <sz val="10"/>
        <color theme="1"/>
        <rFont val="Arial"/>
        <family val="2"/>
      </rPr>
      <t>Si el numero de ofertas supera las 5 cotizaciones, el porcentaje mínimo aceptable del presupuesto oficial para el análisis de precios bajos será calculado durante la evaluación de la misma y solo se analizaran aquellas justificaciones de las ofertas que estén por debajo de dicho porcentaje.</t>
    </r>
    <r>
      <rPr>
        <b/>
        <sz val="10"/>
        <color theme="1"/>
        <rFont val="Arial"/>
        <family val="2"/>
      </rPr>
      <t xml:space="preserve">
NOTA 13: </t>
    </r>
    <r>
      <rPr>
        <sz val="10"/>
        <color theme="1"/>
        <rFont val="Arial"/>
        <family val="2"/>
      </rPr>
      <t>Señor cotizante recuerde revisar los términos de la solicitud de cotización y/o sus anexos en su totalidad y tener en cuenta todas las condiciones establecidas para la presentación de la oferta.</t>
    </r>
  </si>
  <si>
    <t>Código Serie Documental (Ver Tabla de Retención Documental).</t>
  </si>
  <si>
    <t>UNIDAD</t>
  </si>
  <si>
    <t>Servicio de impresión de escarapelas para organizadores y participantes de 8 x 11 cm en papel earth pact con gramaje de 115 g cinta de colgar contramarcada con logos de la universidad de Cundinamarca y abrazadera de plástico.</t>
  </si>
  <si>
    <t>Servicio de impresión de banderines publicitarios de 2,3m x 30 cm con el logo e información del evento a color</t>
  </si>
  <si>
    <t>Servicio de impresión de pendones publicitarios tipo araña de 200 cm x 100 cm con logo e información del evento y logos institucionales a color</t>
  </si>
  <si>
    <t>Servicio de impresion de pendones publicitarios de 2 x 6 metros a color con diseño e información de evento. </t>
  </si>
  <si>
    <t>Servicio de elaboración de agenda ecológica anillada, con medidas de 18 cm de alto x 14 cm de ancho, 50 hojas, con impresión de logo institucional en tampografía superior a dos tintas que incluya bolígrafo tamaño de 0.9x12 cm de mecanismo pulsador, cuerpo en plástico, tinta normal color negro, punta redonda, impresión de la información del evento en tampografía con un tamaño de impresión 50 mm x 9 mm en el cuerpo del bolígrafo, con diseño e información del evento. El diseño de este material lo entrega la Universidad de Cundinamarca, el cual no debe ser modificado y debe estar alineado con el manual de imagen.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</si>
</sst>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0_-;\-* #,##0_-;_-* &quot;-&quot;_-;_-@_-"/>
    <numFmt numFmtId="43" formatCode="_-* #,##0.00_-;\-* #,##0.00_-;_-* &quot;-&quot;??_-;_-@_-"/>
  </numFmts>
  <fonts count="30"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rgb="FF9C6500"/>
      <name val="Calibri"/>
      <family val="2"/>
      <scheme val="minor"/>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style="thin">
        <color rgb="FF000000"/>
      </left>
      <right style="thin">
        <color rgb="FF000000"/>
      </right>
      <top style="thin">
        <color rgb="FF000000"/>
      </top>
      <bottom style="thin">
        <color rgb="FF000000"/>
      </bottom>
      <diagonal/>
    </border>
  </borders>
  <cellStyleXfs count="53">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6" applyNumberFormat="0" applyFill="0" applyAlignment="0" applyProtection="0"/>
    <xf numFmtId="0" fontId="15" fillId="0" borderId="17" applyNumberFormat="0" applyFill="0" applyAlignment="0" applyProtection="0"/>
    <xf numFmtId="0" fontId="16" fillId="0" borderId="18"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19" applyNumberFormat="0" applyAlignment="0" applyProtection="0"/>
    <xf numFmtId="0" fontId="21" fillId="8" borderId="20" applyNumberFormat="0" applyAlignment="0" applyProtection="0"/>
    <xf numFmtId="0" fontId="22" fillId="8" borderId="19" applyNumberFormat="0" applyAlignment="0" applyProtection="0"/>
    <xf numFmtId="0" fontId="23" fillId="0" borderId="21" applyNumberFormat="0" applyFill="0" applyAlignment="0" applyProtection="0"/>
    <xf numFmtId="0" fontId="24" fillId="9" borderId="22" applyNumberFormat="0" applyAlignment="0" applyProtection="0"/>
    <xf numFmtId="0" fontId="25" fillId="0" borderId="0" applyNumberFormat="0" applyFill="0" applyBorder="0" applyAlignment="0" applyProtection="0"/>
    <xf numFmtId="0" fontId="5" fillId="10" borderId="23" applyNumberFormat="0" applyFont="0" applyAlignment="0" applyProtection="0"/>
    <xf numFmtId="0" fontId="26" fillId="0" borderId="0" applyNumberFormat="0" applyFill="0" applyBorder="0" applyAlignment="0" applyProtection="0"/>
    <xf numFmtId="0" fontId="27" fillId="0" borderId="24"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0" fontId="29" fillId="6" borderId="0" applyNumberFormat="0" applyBorder="0" applyAlignment="0" applyProtection="0"/>
    <xf numFmtId="0" fontId="28" fillId="14" borderId="0" applyNumberFormat="0" applyBorder="0" applyAlignment="0" applyProtection="0"/>
    <xf numFmtId="0" fontId="28" fillId="18" borderId="0" applyNumberFormat="0" applyBorder="0" applyAlignment="0" applyProtection="0"/>
    <xf numFmtId="0" fontId="28" fillId="22" borderId="0" applyNumberFormat="0" applyBorder="0" applyAlignment="0" applyProtection="0"/>
    <xf numFmtId="0" fontId="28" fillId="26" borderId="0" applyNumberFormat="0" applyBorder="0" applyAlignment="0" applyProtection="0"/>
    <xf numFmtId="0" fontId="28" fillId="30" borderId="0" applyNumberFormat="0" applyBorder="0" applyAlignment="0" applyProtection="0"/>
    <xf numFmtId="0" fontId="28" fillId="34" borderId="0" applyNumberFormat="0" applyBorder="0" applyAlignment="0" applyProtection="0"/>
  </cellStyleXfs>
  <cellXfs count="74">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9" fillId="2" borderId="1" xfId="0" applyFont="1" applyFill="1" applyBorder="1" applyAlignment="1" applyProtection="1">
      <alignment vertical="center"/>
      <protection hidden="1"/>
    </xf>
    <xf numFmtId="0" fontId="9" fillId="2" borderId="3" xfId="0" applyFont="1" applyFill="1" applyBorder="1" applyAlignment="1" applyProtection="1">
      <alignment vertical="center"/>
      <protection hidden="1"/>
    </xf>
    <xf numFmtId="0" fontId="6" fillId="2" borderId="0" xfId="0" applyFont="1" applyFill="1" applyAlignment="1" applyProtection="1">
      <alignment horizontal="left"/>
      <protection hidden="1"/>
    </xf>
    <xf numFmtId="0" fontId="9" fillId="2" borderId="0" xfId="0" applyFont="1" applyFill="1" applyAlignment="1" applyProtection="1">
      <alignment horizontal="left"/>
      <protection hidden="1"/>
    </xf>
    <xf numFmtId="0" fontId="1" fillId="2" borderId="0" xfId="0" applyFont="1" applyFill="1" applyAlignment="1" applyProtection="1">
      <alignment horizontal="left"/>
      <protection hidden="1"/>
    </xf>
    <xf numFmtId="0" fontId="3" fillId="2" borderId="0" xfId="0" applyFont="1" applyFill="1" applyAlignment="1" applyProtection="1">
      <alignment horizontal="center" vertical="center"/>
      <protection hidden="1"/>
    </xf>
    <xf numFmtId="0" fontId="8" fillId="3" borderId="1"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0" fillId="0" borderId="0" xfId="0" applyNumberFormat="1"/>
    <xf numFmtId="9" fontId="3" fillId="35" borderId="1" xfId="1" applyFont="1" applyFill="1" applyBorder="1" applyAlignment="1" applyProtection="1">
      <alignment horizontal="center" vertical="center"/>
      <protection locked="0"/>
    </xf>
    <xf numFmtId="0" fontId="1" fillId="2" borderId="0" xfId="0" applyFont="1" applyFill="1" applyAlignment="1">
      <alignment horizontal="center" vertical="center" wrapText="1"/>
    </xf>
    <xf numFmtId="0" fontId="1" fillId="2" borderId="0" xfId="0" applyFont="1" applyFill="1"/>
    <xf numFmtId="43" fontId="3" fillId="0" borderId="2" xfId="4" applyFont="1" applyBorder="1" applyProtection="1">
      <protection hidden="1"/>
    </xf>
    <xf numFmtId="0" fontId="3" fillId="0" borderId="1" xfId="0" applyFont="1" applyBorder="1" applyAlignment="1" applyProtection="1">
      <alignment horizontal="center" vertical="center"/>
      <protection hidden="1"/>
    </xf>
    <xf numFmtId="0" fontId="3" fillId="35" borderId="1" xfId="0" applyFont="1" applyFill="1" applyBorder="1" applyAlignment="1" applyProtection="1">
      <alignment horizontal="left" vertical="center" wrapText="1"/>
      <protection locked="0"/>
    </xf>
    <xf numFmtId="1" fontId="12" fillId="35" borderId="1" xfId="3" applyNumberFormat="1" applyFont="1" applyFill="1" applyBorder="1" applyAlignment="1" applyProtection="1">
      <alignment horizontal="center" vertical="center"/>
      <protection locked="0"/>
    </xf>
    <xf numFmtId="0" fontId="1" fillId="0" borderId="26" xfId="0" applyFont="1" applyBorder="1" applyAlignment="1">
      <alignment horizontal="center" vertical="center" wrapText="1"/>
    </xf>
    <xf numFmtId="0" fontId="3" fillId="2" borderId="1" xfId="0" applyFont="1" applyFill="1" applyBorder="1" applyAlignment="1" applyProtection="1">
      <alignment horizontal="center" vertical="center"/>
      <protection hidden="1"/>
    </xf>
    <xf numFmtId="0" fontId="6" fillId="0" borderId="2" xfId="0" applyFont="1" applyBorder="1" applyAlignment="1" applyProtection="1">
      <alignment horizontal="left" vertical="center" wrapText="1"/>
      <protection hidden="1"/>
    </xf>
    <xf numFmtId="0" fontId="3" fillId="0" borderId="2" xfId="0" applyFont="1" applyBorder="1" applyAlignment="1" applyProtection="1">
      <alignment horizontal="left" vertical="center" wrapText="1"/>
      <protection hidden="1"/>
    </xf>
    <xf numFmtId="0" fontId="3" fillId="0" borderId="25"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0" fontId="6" fillId="2" borderId="11" xfId="0" applyFont="1" applyFill="1" applyBorder="1" applyAlignment="1" applyProtection="1">
      <alignment horizontal="center" vertical="center"/>
      <protection hidden="1"/>
    </xf>
    <xf numFmtId="0" fontId="6" fillId="2" borderId="15" xfId="0" applyFont="1" applyFill="1" applyBorder="1" applyAlignment="1" applyProtection="1">
      <alignment horizontal="center" vertical="center"/>
      <protection hidden="1"/>
    </xf>
    <xf numFmtId="0" fontId="3" fillId="2" borderId="1" xfId="0" applyFont="1" applyFill="1" applyBorder="1" applyAlignment="1" applyProtection="1">
      <alignment horizontal="left"/>
      <protection locked="0"/>
    </xf>
    <xf numFmtId="0" fontId="9" fillId="2" borderId="14" xfId="0" applyFont="1" applyFill="1" applyBorder="1" applyAlignment="1" applyProtection="1">
      <alignment horizontal="center"/>
      <protection hidden="1"/>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5" xfId="0" applyFont="1" applyFill="1" applyBorder="1" applyAlignment="1" applyProtection="1">
      <alignment horizontal="center"/>
      <protection locked="0"/>
    </xf>
    <xf numFmtId="0" fontId="3" fillId="2" borderId="1" xfId="0" applyFont="1" applyFill="1" applyBorder="1" applyAlignment="1" applyProtection="1">
      <alignment horizontal="center" vertical="center" wrapText="1"/>
      <protection hidden="1"/>
    </xf>
    <xf numFmtId="43" fontId="3" fillId="0" borderId="2"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6" fillId="0" borderId="3" xfId="3" applyFont="1" applyBorder="1" applyAlignment="1" applyProtection="1">
      <alignment horizontal="center" vertical="center"/>
      <protection hidden="1"/>
    </xf>
    <xf numFmtId="43" fontId="6" fillId="0" borderId="5" xfId="3" applyFont="1" applyBorder="1" applyAlignment="1" applyProtection="1">
      <alignment horizontal="center" vertical="center"/>
      <protection hidden="1"/>
    </xf>
    <xf numFmtId="43" fontId="3" fillId="0" borderId="3" xfId="3" applyFont="1" applyBorder="1" applyAlignment="1" applyProtection="1">
      <alignment horizontal="center" vertical="center"/>
      <protection hidden="1"/>
    </xf>
    <xf numFmtId="43" fontId="3" fillId="0" borderId="5" xfId="3" applyFont="1" applyBorder="1" applyAlignment="1" applyProtection="1">
      <alignment horizontal="center" vertical="center"/>
      <protection hidden="1"/>
    </xf>
    <xf numFmtId="0" fontId="2" fillId="0" borderId="1" xfId="0" applyFont="1" applyBorder="1" applyAlignment="1" applyProtection="1">
      <alignment vertical="top" wrapText="1"/>
      <protection hidden="1"/>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wrapText="1"/>
      <protection hidden="1"/>
    </xf>
    <xf numFmtId="43" fontId="3" fillId="0" borderId="5" xfId="3"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1" fillId="0" borderId="26" xfId="0" applyFont="1" applyBorder="1" applyAlignment="1">
      <alignment vertical="center" wrapText="1"/>
    </xf>
    <xf numFmtId="0" fontId="1" fillId="0" borderId="26" xfId="0" applyFont="1" applyBorder="1" applyAlignment="1">
      <alignment horizontal="center" vertical="center" wrapText="1"/>
    </xf>
  </cellXfs>
  <cellStyles count="53">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1 2" xfId="47"/>
    <cellStyle name="60% - Énfasis2" xfId="29" builtinId="36" customBuiltin="1"/>
    <cellStyle name="60% - Énfasis2 2" xfId="48"/>
    <cellStyle name="60% - Énfasis3" xfId="33" builtinId="40" customBuiltin="1"/>
    <cellStyle name="60% - Énfasis3 2" xfId="49"/>
    <cellStyle name="60% - Énfasis4" xfId="37" builtinId="44" customBuiltin="1"/>
    <cellStyle name="60% - Énfasis4 2" xfId="50"/>
    <cellStyle name="60% - Énfasis5" xfId="41" builtinId="48" customBuiltin="1"/>
    <cellStyle name="60% - Énfasis5 2" xfId="51"/>
    <cellStyle name="60% - Énfasis6" xfId="45" builtinId="52" customBuiltin="1"/>
    <cellStyle name="60% - Énfasis6 2" xfId="52"/>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Neutral" xfId="12" builtinId="28" customBuiltin="1"/>
    <cellStyle name="Neutral 2" xfId="46"/>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42"/>
  <sheetViews>
    <sheetView tabSelected="1" topLeftCell="A7" zoomScale="70" zoomScaleNormal="70" zoomScaleSheetLayoutView="70" zoomScalePageLayoutView="55" workbookViewId="0">
      <selection activeCell="F10" sqref="F10:G10"/>
    </sheetView>
  </sheetViews>
  <sheetFormatPr baseColWidth="10" defaultColWidth="11.42578125" defaultRowHeight="15" x14ac:dyDescent="0.25"/>
  <cols>
    <col min="1" max="1" width="9.85546875" style="8" customWidth="1"/>
    <col min="2" max="2" width="54.7109375" style="8" customWidth="1"/>
    <col min="3" max="3" width="16.7109375" style="8" customWidth="1"/>
    <col min="4" max="4" width="16.140625" style="8" customWidth="1"/>
    <col min="5" max="5" width="18.42578125" style="8" customWidth="1"/>
    <col min="6" max="6" width="19.85546875" style="8" customWidth="1"/>
    <col min="7" max="7" width="12.85546875" style="8" customWidth="1"/>
    <col min="8" max="8" width="16" style="8" customWidth="1"/>
    <col min="9" max="9" width="16.5703125" style="8" customWidth="1"/>
    <col min="10" max="10" width="17.42578125" style="8" customWidth="1"/>
    <col min="11" max="11" width="17.85546875" style="10" customWidth="1"/>
    <col min="12" max="12" width="17.5703125" style="10" customWidth="1"/>
    <col min="13" max="13" width="16.7109375" style="10" customWidth="1"/>
    <col min="14" max="14" width="15.28515625" style="10" bestFit="1" customWidth="1"/>
    <col min="15" max="15" width="20.5703125" style="10" customWidth="1"/>
    <col min="16" max="16384" width="11.42578125" style="10"/>
  </cols>
  <sheetData>
    <row r="1" spans="1:15" x14ac:dyDescent="0.25">
      <c r="F1" s="9"/>
    </row>
    <row r="2" spans="1:15" ht="15.75" customHeight="1" x14ac:dyDescent="0.25">
      <c r="A2" s="59"/>
      <c r="B2" s="66" t="s">
        <v>0</v>
      </c>
      <c r="C2" s="66"/>
      <c r="D2" s="66"/>
      <c r="E2" s="66"/>
      <c r="F2" s="66"/>
      <c r="G2" s="66"/>
      <c r="H2" s="66"/>
      <c r="I2" s="66"/>
      <c r="J2" s="66"/>
      <c r="K2" s="66"/>
      <c r="L2" s="66"/>
      <c r="M2" s="66"/>
      <c r="N2" s="71" t="s">
        <v>37</v>
      </c>
      <c r="O2" s="71"/>
    </row>
    <row r="3" spans="1:15" ht="15.75" customHeight="1" x14ac:dyDescent="0.25">
      <c r="A3" s="59"/>
      <c r="B3" s="66" t="s">
        <v>1</v>
      </c>
      <c r="C3" s="66"/>
      <c r="D3" s="66"/>
      <c r="E3" s="66"/>
      <c r="F3" s="66"/>
      <c r="G3" s="66"/>
      <c r="H3" s="66"/>
      <c r="I3" s="66"/>
      <c r="J3" s="66"/>
      <c r="K3" s="66"/>
      <c r="L3" s="66"/>
      <c r="M3" s="66"/>
      <c r="N3" s="71" t="s">
        <v>40</v>
      </c>
      <c r="O3" s="71"/>
    </row>
    <row r="4" spans="1:15" ht="16.5" customHeight="1" x14ac:dyDescent="0.25">
      <c r="A4" s="59"/>
      <c r="B4" s="66" t="s">
        <v>36</v>
      </c>
      <c r="C4" s="66"/>
      <c r="D4" s="66"/>
      <c r="E4" s="66"/>
      <c r="F4" s="66"/>
      <c r="G4" s="66"/>
      <c r="H4" s="66"/>
      <c r="I4" s="66"/>
      <c r="J4" s="66"/>
      <c r="K4" s="66"/>
      <c r="L4" s="66"/>
      <c r="M4" s="66"/>
      <c r="N4" s="71" t="s">
        <v>41</v>
      </c>
      <c r="O4" s="71"/>
    </row>
    <row r="5" spans="1:15" ht="15" customHeight="1" x14ac:dyDescent="0.25">
      <c r="A5" s="59"/>
      <c r="B5" s="66"/>
      <c r="C5" s="66"/>
      <c r="D5" s="66"/>
      <c r="E5" s="66"/>
      <c r="F5" s="66"/>
      <c r="G5" s="66"/>
      <c r="H5" s="66"/>
      <c r="I5" s="66"/>
      <c r="J5" s="66"/>
      <c r="K5" s="66"/>
      <c r="L5" s="66"/>
      <c r="M5" s="66"/>
      <c r="N5" s="71" t="s">
        <v>38</v>
      </c>
      <c r="O5" s="71"/>
    </row>
    <row r="7" spans="1:15" x14ac:dyDescent="0.25">
      <c r="A7" s="11" t="s">
        <v>39</v>
      </c>
    </row>
    <row r="8" spans="1:15" x14ac:dyDescent="0.25">
      <c r="A8" s="11"/>
    </row>
    <row r="9" spans="1:15" x14ac:dyDescent="0.25">
      <c r="A9" s="12" t="s">
        <v>29</v>
      </c>
    </row>
    <row r="10" spans="1:15" ht="25.5" customHeight="1" x14ac:dyDescent="0.25">
      <c r="A10" s="40" t="s">
        <v>28</v>
      </c>
      <c r="B10" s="40"/>
      <c r="C10" s="13"/>
      <c r="E10" s="14" t="s">
        <v>21</v>
      </c>
      <c r="F10" s="45"/>
      <c r="G10" s="46"/>
      <c r="K10" s="15" t="s">
        <v>16</v>
      </c>
      <c r="L10" s="47"/>
      <c r="M10" s="48"/>
      <c r="N10" s="49"/>
    </row>
    <row r="11" spans="1:15" ht="15.75" thickBot="1" x14ac:dyDescent="0.3">
      <c r="A11" s="13"/>
      <c r="B11" s="13"/>
      <c r="C11" s="13"/>
      <c r="E11" s="16"/>
      <c r="F11" s="16"/>
      <c r="G11" s="16"/>
      <c r="K11" s="17"/>
      <c r="L11" s="18"/>
      <c r="M11" s="18"/>
      <c r="N11" s="18"/>
    </row>
    <row r="12" spans="1:15" ht="30.75" customHeight="1" thickBot="1" x14ac:dyDescent="0.3">
      <c r="A12" s="60" t="s">
        <v>26</v>
      </c>
      <c r="B12" s="61"/>
      <c r="C12" s="19"/>
      <c r="D12" s="42" t="s">
        <v>17</v>
      </c>
      <c r="E12" s="43"/>
      <c r="F12" s="43"/>
      <c r="G12" s="44"/>
      <c r="H12" s="7"/>
      <c r="I12" s="26"/>
      <c r="J12" s="26"/>
      <c r="K12" s="17"/>
    </row>
    <row r="13" spans="1:15" ht="15.75" thickBot="1" x14ac:dyDescent="0.3">
      <c r="A13" s="62"/>
      <c r="B13" s="63"/>
      <c r="C13" s="19"/>
      <c r="D13" s="18"/>
      <c r="E13" s="16"/>
      <c r="F13" s="16"/>
      <c r="G13" s="16"/>
      <c r="K13" s="17"/>
    </row>
    <row r="14" spans="1:15" ht="30" customHeight="1" thickBot="1" x14ac:dyDescent="0.3">
      <c r="A14" s="62"/>
      <c r="B14" s="63"/>
      <c r="C14" s="19"/>
      <c r="D14" s="42" t="s">
        <v>18</v>
      </c>
      <c r="E14" s="43"/>
      <c r="F14" s="43"/>
      <c r="G14" s="44"/>
      <c r="H14" s="7"/>
      <c r="I14" s="26"/>
      <c r="J14" s="26"/>
      <c r="K14" s="17"/>
    </row>
    <row r="15" spans="1:15" ht="18.75" customHeight="1" thickBot="1" x14ac:dyDescent="0.3">
      <c r="A15" s="62"/>
      <c r="B15" s="63"/>
      <c r="C15" s="19"/>
      <c r="E15" s="16"/>
      <c r="F15" s="16"/>
      <c r="G15" s="16"/>
      <c r="K15" s="17"/>
    </row>
    <row r="16" spans="1:15" ht="24" customHeight="1" thickBot="1" x14ac:dyDescent="0.3">
      <c r="A16" s="64"/>
      <c r="B16" s="65"/>
      <c r="C16" s="19"/>
      <c r="D16" s="42" t="s">
        <v>22</v>
      </c>
      <c r="E16" s="43"/>
      <c r="F16" s="43"/>
      <c r="G16" s="44"/>
      <c r="H16" s="7"/>
      <c r="I16" s="26"/>
      <c r="J16" s="26"/>
      <c r="K16" s="17"/>
      <c r="L16" s="18"/>
      <c r="M16" s="18"/>
      <c r="N16" s="18"/>
    </row>
    <row r="17" spans="1:15" x14ac:dyDescent="0.25">
      <c r="A17" s="13"/>
      <c r="B17" s="13"/>
      <c r="C17" s="13"/>
      <c r="E17" s="16"/>
      <c r="F17" s="16"/>
      <c r="G17" s="16"/>
      <c r="K17" s="17"/>
      <c r="L17" s="18"/>
      <c r="M17" s="18"/>
      <c r="N17" s="18"/>
    </row>
    <row r="19" spans="1:15" s="22" customFormat="1" ht="111.75" customHeight="1" x14ac:dyDescent="0.25">
      <c r="A19" s="20" t="s">
        <v>27</v>
      </c>
      <c r="B19" s="20" t="s">
        <v>2</v>
      </c>
      <c r="C19" s="20" t="s">
        <v>19</v>
      </c>
      <c r="D19" s="20" t="s">
        <v>3</v>
      </c>
      <c r="E19" s="20" t="s">
        <v>23</v>
      </c>
      <c r="F19" s="21" t="s">
        <v>4</v>
      </c>
      <c r="G19" s="21" t="s">
        <v>25</v>
      </c>
      <c r="H19" s="21" t="s">
        <v>5</v>
      </c>
      <c r="I19" s="21" t="s">
        <v>31</v>
      </c>
      <c r="J19" s="21" t="s">
        <v>34</v>
      </c>
      <c r="K19" s="21" t="s">
        <v>6</v>
      </c>
      <c r="L19" s="21" t="s">
        <v>7</v>
      </c>
      <c r="M19" s="21" t="s">
        <v>8</v>
      </c>
      <c r="N19" s="21" t="s">
        <v>30</v>
      </c>
      <c r="O19" s="21" t="s">
        <v>9</v>
      </c>
    </row>
    <row r="20" spans="1:15" s="22" customFormat="1" ht="78" customHeight="1" x14ac:dyDescent="0.25">
      <c r="A20" s="29">
        <v>1</v>
      </c>
      <c r="B20" s="72" t="s">
        <v>45</v>
      </c>
      <c r="C20" s="30"/>
      <c r="D20" s="73">
        <v>500</v>
      </c>
      <c r="E20" s="32" t="s">
        <v>44</v>
      </c>
      <c r="F20" s="31"/>
      <c r="G20" s="25">
        <v>0.19</v>
      </c>
      <c r="H20" s="1">
        <f t="shared" ref="H20:H24" si="0">+ROUND(F20*G20,0)</f>
        <v>0</v>
      </c>
      <c r="I20" s="25">
        <v>0</v>
      </c>
      <c r="J20" s="1">
        <f t="shared" ref="J20:J24" si="1">ROUND(F20*I20,0)</f>
        <v>0</v>
      </c>
      <c r="K20" s="1">
        <f t="shared" ref="K20:K24" si="2">ROUND(F20+H20+J20,0)</f>
        <v>0</v>
      </c>
      <c r="L20" s="1">
        <f t="shared" ref="L20:L24" si="3">ROUND(F20*D20,0)</f>
        <v>0</v>
      </c>
      <c r="M20" s="1">
        <f t="shared" ref="M20:M24" si="4">ROUND(L20*G20,0)</f>
        <v>0</v>
      </c>
      <c r="N20" s="1">
        <f t="shared" ref="N20:N24" si="5">ROUND(L20*I20,0)</f>
        <v>0</v>
      </c>
      <c r="O20" s="2">
        <f t="shared" ref="O20:O24" si="6">ROUND(L20+N20+M20,0)</f>
        <v>0</v>
      </c>
    </row>
    <row r="21" spans="1:15" s="22" customFormat="1" ht="56.25" customHeight="1" x14ac:dyDescent="0.25">
      <c r="A21" s="29">
        <v>2</v>
      </c>
      <c r="B21" s="72" t="s">
        <v>46</v>
      </c>
      <c r="C21" s="30"/>
      <c r="D21" s="73">
        <v>6</v>
      </c>
      <c r="E21" s="73" t="s">
        <v>44</v>
      </c>
      <c r="F21" s="31"/>
      <c r="G21" s="25">
        <v>0</v>
      </c>
      <c r="H21" s="1">
        <f t="shared" si="0"/>
        <v>0</v>
      </c>
      <c r="I21" s="25">
        <v>0</v>
      </c>
      <c r="J21" s="1">
        <f t="shared" si="1"/>
        <v>0</v>
      </c>
      <c r="K21" s="1">
        <f t="shared" si="2"/>
        <v>0</v>
      </c>
      <c r="L21" s="1">
        <f t="shared" si="3"/>
        <v>0</v>
      </c>
      <c r="M21" s="1">
        <f t="shared" si="4"/>
        <v>0</v>
      </c>
      <c r="N21" s="1">
        <f t="shared" si="5"/>
        <v>0</v>
      </c>
      <c r="O21" s="2">
        <f t="shared" si="6"/>
        <v>0</v>
      </c>
    </row>
    <row r="22" spans="1:15" s="22" customFormat="1" ht="66" customHeight="1" x14ac:dyDescent="0.25">
      <c r="A22" s="29">
        <v>3</v>
      </c>
      <c r="B22" s="72" t="s">
        <v>47</v>
      </c>
      <c r="C22" s="30"/>
      <c r="D22" s="73">
        <v>8</v>
      </c>
      <c r="E22" s="73" t="s">
        <v>44</v>
      </c>
      <c r="F22" s="31"/>
      <c r="G22" s="25">
        <v>0</v>
      </c>
      <c r="H22" s="1">
        <f t="shared" si="0"/>
        <v>0</v>
      </c>
      <c r="I22" s="25">
        <v>0</v>
      </c>
      <c r="J22" s="1">
        <f t="shared" si="1"/>
        <v>0</v>
      </c>
      <c r="K22" s="1">
        <f t="shared" si="2"/>
        <v>0</v>
      </c>
      <c r="L22" s="1">
        <f t="shared" si="3"/>
        <v>0</v>
      </c>
      <c r="M22" s="1">
        <f t="shared" si="4"/>
        <v>0</v>
      </c>
      <c r="N22" s="1">
        <f t="shared" si="5"/>
        <v>0</v>
      </c>
      <c r="O22" s="2">
        <f t="shared" si="6"/>
        <v>0</v>
      </c>
    </row>
    <row r="23" spans="1:15" s="22" customFormat="1" ht="56.25" customHeight="1" x14ac:dyDescent="0.25">
      <c r="A23" s="29">
        <v>4</v>
      </c>
      <c r="B23" s="72" t="s">
        <v>48</v>
      </c>
      <c r="C23" s="30"/>
      <c r="D23" s="73">
        <v>2</v>
      </c>
      <c r="E23" s="73" t="s">
        <v>44</v>
      </c>
      <c r="F23" s="31"/>
      <c r="G23" s="25">
        <v>0</v>
      </c>
      <c r="H23" s="1">
        <f t="shared" si="0"/>
        <v>0</v>
      </c>
      <c r="I23" s="25">
        <v>0</v>
      </c>
      <c r="J23" s="1">
        <f t="shared" si="1"/>
        <v>0</v>
      </c>
      <c r="K23" s="1">
        <f t="shared" si="2"/>
        <v>0</v>
      </c>
      <c r="L23" s="1">
        <f t="shared" si="3"/>
        <v>0</v>
      </c>
      <c r="M23" s="1">
        <f t="shared" si="4"/>
        <v>0</v>
      </c>
      <c r="N23" s="1">
        <f t="shared" si="5"/>
        <v>0</v>
      </c>
      <c r="O23" s="2">
        <f t="shared" si="6"/>
        <v>0</v>
      </c>
    </row>
    <row r="24" spans="1:15" s="22" customFormat="1" ht="181.5" customHeight="1" x14ac:dyDescent="0.25">
      <c r="A24" s="29">
        <v>5</v>
      </c>
      <c r="B24" s="72" t="s">
        <v>49</v>
      </c>
      <c r="C24" s="30"/>
      <c r="D24" s="73">
        <v>400</v>
      </c>
      <c r="E24" s="32" t="s">
        <v>44</v>
      </c>
      <c r="F24" s="31"/>
      <c r="G24" s="25">
        <v>0</v>
      </c>
      <c r="H24" s="1">
        <f t="shared" si="0"/>
        <v>0</v>
      </c>
      <c r="I24" s="25">
        <v>0</v>
      </c>
      <c r="J24" s="1">
        <f t="shared" si="1"/>
        <v>0</v>
      </c>
      <c r="K24" s="1">
        <f t="shared" si="2"/>
        <v>0</v>
      </c>
      <c r="L24" s="1">
        <f t="shared" si="3"/>
        <v>0</v>
      </c>
      <c r="M24" s="1">
        <f t="shared" si="4"/>
        <v>0</v>
      </c>
      <c r="N24" s="1">
        <f t="shared" si="5"/>
        <v>0</v>
      </c>
      <c r="O24" s="2">
        <f t="shared" si="6"/>
        <v>0</v>
      </c>
    </row>
    <row r="25" spans="1:15" s="22" customFormat="1" ht="42" customHeight="1" x14ac:dyDescent="0.2">
      <c r="A25" s="33"/>
      <c r="B25" s="52"/>
      <c r="C25" s="52"/>
      <c r="D25" s="52"/>
      <c r="E25" s="52"/>
      <c r="F25" s="52"/>
      <c r="G25" s="52"/>
      <c r="H25" s="52"/>
      <c r="I25" s="52"/>
      <c r="J25" s="52"/>
      <c r="K25" s="52"/>
      <c r="L25" s="52"/>
      <c r="M25" s="53" t="s">
        <v>35</v>
      </c>
      <c r="N25" s="53"/>
      <c r="O25" s="28">
        <f>SUMIF(G:G,0%,L:L)</f>
        <v>0</v>
      </c>
    </row>
    <row r="26" spans="1:15" s="22" customFormat="1" ht="39" customHeight="1" thickBot="1" x14ac:dyDescent="0.25">
      <c r="A26" s="38" t="s">
        <v>24</v>
      </c>
      <c r="B26" s="39"/>
      <c r="C26" s="39"/>
      <c r="D26" s="39"/>
      <c r="E26" s="39"/>
      <c r="F26" s="39"/>
      <c r="G26" s="39"/>
      <c r="H26" s="39"/>
      <c r="I26" s="39"/>
      <c r="J26" s="39"/>
      <c r="K26" s="39"/>
      <c r="L26" s="39"/>
      <c r="M26" s="54" t="s">
        <v>10</v>
      </c>
      <c r="N26" s="54"/>
      <c r="O26" s="4">
        <f>SUMIF(G:G,5%,L:L)</f>
        <v>0</v>
      </c>
    </row>
    <row r="27" spans="1:15" s="22" customFormat="1" ht="37.5" customHeight="1" x14ac:dyDescent="0.2">
      <c r="A27" s="34" t="s">
        <v>42</v>
      </c>
      <c r="B27" s="35"/>
      <c r="C27" s="35"/>
      <c r="D27" s="35"/>
      <c r="E27" s="35"/>
      <c r="F27" s="35"/>
      <c r="G27" s="35"/>
      <c r="H27" s="35"/>
      <c r="I27" s="35"/>
      <c r="J27" s="35"/>
      <c r="K27" s="35"/>
      <c r="L27" s="36"/>
      <c r="M27" s="54" t="s">
        <v>11</v>
      </c>
      <c r="N27" s="54"/>
      <c r="O27" s="4">
        <f>SUMIF(G:G,19%,L:L)</f>
        <v>0</v>
      </c>
    </row>
    <row r="28" spans="1:15" s="22" customFormat="1" ht="37.5" customHeight="1" x14ac:dyDescent="0.2">
      <c r="A28" s="37"/>
      <c r="B28" s="37"/>
      <c r="C28" s="37"/>
      <c r="D28" s="37"/>
      <c r="E28" s="37"/>
      <c r="F28" s="37"/>
      <c r="G28" s="37"/>
      <c r="H28" s="37"/>
      <c r="I28" s="37"/>
      <c r="J28" s="37"/>
      <c r="K28" s="37"/>
      <c r="L28" s="37"/>
      <c r="M28" s="55" t="s">
        <v>7</v>
      </c>
      <c r="N28" s="56"/>
      <c r="O28" s="5">
        <f>SUM(O25:O27)</f>
        <v>0</v>
      </c>
    </row>
    <row r="29" spans="1:15" s="22" customFormat="1" ht="27.75" customHeight="1" x14ac:dyDescent="0.2">
      <c r="A29" s="37"/>
      <c r="B29" s="37"/>
      <c r="C29" s="37"/>
      <c r="D29" s="37"/>
      <c r="E29" s="37"/>
      <c r="F29" s="37"/>
      <c r="G29" s="37"/>
      <c r="H29" s="37"/>
      <c r="I29" s="37"/>
      <c r="J29" s="37"/>
      <c r="K29" s="37"/>
      <c r="L29" s="37"/>
      <c r="M29" s="57" t="s">
        <v>12</v>
      </c>
      <c r="N29" s="58"/>
      <c r="O29" s="6">
        <f>ROUND(O26*5%,0)</f>
        <v>0</v>
      </c>
    </row>
    <row r="30" spans="1:15" s="22" customFormat="1" ht="30" customHeight="1" x14ac:dyDescent="0.2">
      <c r="A30" s="37"/>
      <c r="B30" s="37"/>
      <c r="C30" s="37"/>
      <c r="D30" s="37"/>
      <c r="E30" s="37"/>
      <c r="F30" s="37"/>
      <c r="G30" s="37"/>
      <c r="H30" s="37"/>
      <c r="I30" s="37"/>
      <c r="J30" s="37"/>
      <c r="K30" s="37"/>
      <c r="L30" s="37"/>
      <c r="M30" s="57" t="s">
        <v>13</v>
      </c>
      <c r="N30" s="58"/>
      <c r="O30" s="4">
        <f>ROUND(O27*19%,0)</f>
        <v>0</v>
      </c>
    </row>
    <row r="31" spans="1:15" s="22" customFormat="1" ht="30" customHeight="1" x14ac:dyDescent="0.2">
      <c r="A31" s="37"/>
      <c r="B31" s="37"/>
      <c r="C31" s="37"/>
      <c r="D31" s="37"/>
      <c r="E31" s="37"/>
      <c r="F31" s="37"/>
      <c r="G31" s="37"/>
      <c r="H31" s="37"/>
      <c r="I31" s="37"/>
      <c r="J31" s="37"/>
      <c r="K31" s="37"/>
      <c r="L31" s="37"/>
      <c r="M31" s="55" t="s">
        <v>14</v>
      </c>
      <c r="N31" s="56"/>
      <c r="O31" s="5">
        <f>SUM(O29:O30)</f>
        <v>0</v>
      </c>
    </row>
    <row r="32" spans="1:15" s="22" customFormat="1" ht="30" customHeight="1" x14ac:dyDescent="0.2">
      <c r="A32" s="37"/>
      <c r="B32" s="37"/>
      <c r="C32" s="37"/>
      <c r="D32" s="37"/>
      <c r="E32" s="37"/>
      <c r="F32" s="37"/>
      <c r="G32" s="37"/>
      <c r="H32" s="37"/>
      <c r="I32" s="37"/>
      <c r="J32" s="37"/>
      <c r="K32" s="37"/>
      <c r="L32" s="37"/>
      <c r="M32" s="69" t="s">
        <v>33</v>
      </c>
      <c r="N32" s="70"/>
      <c r="O32" s="4">
        <f>SUMIF(I:I,8%,N:N)</f>
        <v>0</v>
      </c>
    </row>
    <row r="33" spans="1:15" s="22" customFormat="1" ht="37.5" customHeight="1" x14ac:dyDescent="0.2">
      <c r="A33" s="37"/>
      <c r="B33" s="37"/>
      <c r="C33" s="37"/>
      <c r="D33" s="37"/>
      <c r="E33" s="37"/>
      <c r="F33" s="37"/>
      <c r="G33" s="37"/>
      <c r="H33" s="37"/>
      <c r="I33" s="37"/>
      <c r="J33" s="37"/>
      <c r="K33" s="37"/>
      <c r="L33" s="37"/>
      <c r="M33" s="67" t="s">
        <v>32</v>
      </c>
      <c r="N33" s="68"/>
      <c r="O33" s="5">
        <f>SUM(O32)</f>
        <v>0</v>
      </c>
    </row>
    <row r="34" spans="1:15" s="22" customFormat="1" ht="59.25" customHeight="1" x14ac:dyDescent="0.2">
      <c r="A34" s="37"/>
      <c r="B34" s="37"/>
      <c r="C34" s="37"/>
      <c r="D34" s="37"/>
      <c r="E34" s="37"/>
      <c r="F34" s="37"/>
      <c r="G34" s="37"/>
      <c r="H34" s="37"/>
      <c r="I34" s="37"/>
      <c r="J34" s="37"/>
      <c r="K34" s="37"/>
      <c r="L34" s="37"/>
      <c r="M34" s="67" t="s">
        <v>15</v>
      </c>
      <c r="N34" s="68"/>
      <c r="O34" s="5">
        <f>+O28+O31+O33</f>
        <v>0</v>
      </c>
    </row>
    <row r="37" spans="1:15" x14ac:dyDescent="0.25">
      <c r="B37" s="27"/>
      <c r="C37" s="27"/>
    </row>
    <row r="38" spans="1:15" x14ac:dyDescent="0.25">
      <c r="B38" s="50"/>
      <c r="C38" s="50"/>
    </row>
    <row r="39" spans="1:15" ht="15.75" thickBot="1" x14ac:dyDescent="0.3">
      <c r="B39" s="51"/>
      <c r="C39" s="51"/>
    </row>
    <row r="40" spans="1:15" x14ac:dyDescent="0.25">
      <c r="B40" s="41" t="s">
        <v>20</v>
      </c>
      <c r="C40" s="41"/>
    </row>
    <row r="42" spans="1:15" x14ac:dyDescent="0.25">
      <c r="A42" s="23" t="s">
        <v>43</v>
      </c>
    </row>
  </sheetData>
  <sheetProtection algorithmName="SHA-512" hashValue="bZkK9cPEb9ZRnc5CvTLPZylVuZiZNGfeFNuhggmmsj8AxhoUFXYnr04jVmqvI69Y+TDFx8htoveyA2d/KKp/gg==" saltValue="gdAquSufyLyIWNG7XStCYA==" spinCount="100000" sheet="1" selectLockedCells="1"/>
  <mergeCells count="30">
    <mergeCell ref="M31:N31"/>
    <mergeCell ref="M34:N34"/>
    <mergeCell ref="M32:N32"/>
    <mergeCell ref="M33:N33"/>
    <mergeCell ref="N2:O2"/>
    <mergeCell ref="N3:O3"/>
    <mergeCell ref="N4:O4"/>
    <mergeCell ref="N5:O5"/>
    <mergeCell ref="A2:A5"/>
    <mergeCell ref="D12:G12"/>
    <mergeCell ref="A12:B16"/>
    <mergeCell ref="B2:M2"/>
    <mergeCell ref="B3:M3"/>
    <mergeCell ref="B4:M5"/>
    <mergeCell ref="A27:L34"/>
    <mergeCell ref="A26:L26"/>
    <mergeCell ref="A10:B10"/>
    <mergeCell ref="B40:C40"/>
    <mergeCell ref="D14:G14"/>
    <mergeCell ref="D16:G16"/>
    <mergeCell ref="F10:G10"/>
    <mergeCell ref="L10:N10"/>
    <mergeCell ref="B38:C39"/>
    <mergeCell ref="B25:L25"/>
    <mergeCell ref="M25:N25"/>
    <mergeCell ref="M26:N26"/>
    <mergeCell ref="M27:N27"/>
    <mergeCell ref="M28:N28"/>
    <mergeCell ref="M29:N29"/>
    <mergeCell ref="M30:N30"/>
  </mergeCells>
  <dataValidations count="1">
    <dataValidation type="whole" allowBlank="1" showInputMessage="1" showErrorMessage="1" sqref="F20:F24">
      <formula1>0</formula1>
      <formula2>100000000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Hoja2!$D$7:$D$9</xm:f>
          </x14:formula1>
          <xm:sqref>G20:G24</xm:sqref>
        </x14:dataValidation>
        <x14:dataValidation type="list" allowBlank="1" showInputMessage="1" showErrorMessage="1">
          <x14:formula1>
            <xm:f>Hoja2!$F$7:$F$8</xm:f>
          </x14:formula1>
          <xm:sqref>I20:I24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7:F10"/>
  <sheetViews>
    <sheetView workbookViewId="0">
      <selection activeCell="F9" sqref="F9"/>
    </sheetView>
  </sheetViews>
  <sheetFormatPr baseColWidth="10" defaultRowHeight="15" x14ac:dyDescent="0.25"/>
  <sheetData>
    <row r="7" spans="4:6" x14ac:dyDescent="0.25">
      <c r="D7" s="3">
        <v>0</v>
      </c>
      <c r="F7" s="24">
        <v>0.08</v>
      </c>
    </row>
    <row r="8" spans="4:6" x14ac:dyDescent="0.25">
      <c r="D8" s="3">
        <v>0.05</v>
      </c>
      <c r="F8" s="3">
        <v>0</v>
      </c>
    </row>
    <row r="9" spans="4:6" x14ac:dyDescent="0.25">
      <c r="D9" s="3">
        <v>0.19</v>
      </c>
    </row>
    <row r="10" spans="4:6" x14ac:dyDescent="0.25">
      <c r="D10" s="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1" ma:contentTypeDescription="Create a new document." ma:contentTypeScope="" ma:versionID="24e741e755b6ba0df6ce4c8a8553fb73">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1b1c0a40124c27a58424e983c82c30ce"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71AC283-58EC-4E17-AB80-3BA019EA464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64083AE-2A34-40CD-86CF-CD8A8FEF5E61}">
  <ds:schemaRefs>
    <ds:schemaRef ds:uri="http://schemas.openxmlformats.org/package/2006/metadata/core-properties"/>
    <ds:schemaRef ds:uri="http://www.w3.org/XML/1998/namespace"/>
    <ds:schemaRef ds:uri="39f7a895-868e-4739-ab10-589c64175fbd"/>
    <ds:schemaRef ds:uri="http://purl.org/dc/terms/"/>
    <ds:schemaRef ds:uri="http://schemas.microsoft.com/office/2006/documentManagement/types"/>
    <ds:schemaRef ds:uri="http://schemas.microsoft.com/office/infopath/2007/PartnerControls"/>
    <ds:schemaRef ds:uri="http://purl.org/dc/elements/1.1/"/>
    <ds:schemaRef ds:uri="632c1e4e-69c6-4d1f-81a1-009441d464e5"/>
    <ds:schemaRef ds:uri="http://schemas.microsoft.com/office/2006/metadata/properties"/>
    <ds:schemaRef ds:uri="http://purl.org/dc/dcmitype/"/>
  </ds:schemaRefs>
</ds:datastoreItem>
</file>

<file path=customXml/itemProps3.xml><?xml version="1.0" encoding="utf-8"?>
<ds:datastoreItem xmlns:ds="http://schemas.openxmlformats.org/officeDocument/2006/customXml" ds:itemID="{8145DBBF-B832-423F-936B-1E71F3349BA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LINA MARCELA ESCOBAR MARTINEZ</cp:lastModifiedBy>
  <cp:lastPrinted>2022-01-27T18:55:46Z</cp:lastPrinted>
  <dcterms:created xsi:type="dcterms:W3CDTF">2017-04-28T13:22:52Z</dcterms:created>
  <dcterms:modified xsi:type="dcterms:W3CDTF">2023-03-30T20:56:03Z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