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hyvalbuena\OneDrive - UNIVERSIDAD DE CUNDINAMARCA\2023\CONTRATACION DIRECTA\F-CD-081\3. DOCUMENTOS A PUBLICAR\"/>
    </mc:Choice>
  </mc:AlternateContent>
  <bookViews>
    <workbookView xWindow="-120" yWindow="-120" windowWidth="15480" windowHeight="8250"/>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8" i="1" l="1"/>
  <c r="O29" i="1" s="1"/>
  <c r="O23" i="1"/>
  <c r="O26" i="1" s="1"/>
  <c r="O22" i="1"/>
  <c r="O25" i="1" s="1"/>
  <c r="O27" i="1" s="1"/>
  <c r="L20" i="1"/>
  <c r="M20" i="1" s="1"/>
  <c r="J20" i="1"/>
  <c r="H20" i="1"/>
  <c r="O21" i="1" l="1"/>
  <c r="K20" i="1"/>
  <c r="N20" i="1"/>
  <c r="O20" i="1" s="1"/>
  <c r="O24" i="1"/>
  <c r="O30" i="1" s="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<sst xmlns="http://schemas.openxmlformats.org/spreadsheetml/2006/main" count="47" uniqueCount="46">
  <si>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</si>
  <si>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</si>
  <si>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</si>
  <si>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</si>
  <si>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</si>
  <si>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</si>
  <si>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</si>
  <si>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</si>
  <si>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</si>
  <si>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</si>
  <si>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</si>
  <si>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</si>
  <si>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</si>
  <si>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</si>
  <si>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</si>
  <si>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</si>
  <si>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</si>
  <si>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</si>
  <si>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</si>
  <si>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</si>
  <si>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</si>
  <si>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</si>
  <si>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</si>
  <si>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</si>
  <si>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</si>
  <si>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</si>
  <si>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</si>
  <si>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</si>
  <si>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</si>
  <si>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</si>
  <si>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</si>
  <si>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</si>
  <si>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</si>
  <si>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</si>
  <si>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</si>
  <si>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</si>
  <si>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</si>
  <si>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</si>
  <si>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</si>
  <si>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</si>
  <si>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</si>
  <si>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</si>
  <si>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t>32.1-41.3</t>
  </si>
  <si>
    <r>
      <t xml:space="preserve">NOTA 1: </t>
    </r>
    <r>
      <rPr>
        <sz val="12"/>
        <color theme="1"/>
        <rFont val="Arial"/>
        <family val="2"/>
      </rPr>
      <t>Señor cotizante tenga en cuenta que es su obligación conocer y aplicar el tipo de tributo de acuerdo con el bien y/o servicio a ofertar.</t>
    </r>
    <r>
      <rPr>
        <b/>
        <sz val="12"/>
        <color theme="1"/>
        <rFont val="Arial"/>
        <family val="2"/>
      </rPr>
      <t xml:space="preserve">
NOTA 2: </t>
    </r>
    <r>
      <rPr>
        <sz val="12"/>
        <color theme="1"/>
        <rFont val="Arial"/>
        <family val="2"/>
      </rPr>
      <t>Señor cotizante recuerde que este formato se encuentra formulado y no admite valores con decimales en los precios unitarios.</t>
    </r>
    <r>
      <rPr>
        <b/>
        <sz val="12"/>
        <color theme="1"/>
        <rFont val="Arial"/>
        <family val="2"/>
      </rPr>
      <t xml:space="preserve">
NOTA 3: </t>
    </r>
    <r>
      <rPr>
        <sz val="12"/>
        <color theme="1"/>
        <rFont val="Arial"/>
        <family val="2"/>
      </rPr>
      <t>Tenga en cuenta el “Art. 477” del estatuto tributario, donde se presenta la aclaración de bienes exentos.</t>
    </r>
    <r>
      <rPr>
        <b/>
        <sz val="12"/>
        <color theme="1"/>
        <rFont val="Arial"/>
        <family val="2"/>
      </rPr>
      <t xml:space="preserve"> 
NOTA 4: </t>
    </r>
    <r>
      <rPr>
        <sz val="12"/>
        <color theme="1"/>
        <rFont val="Arial"/>
        <family val="2"/>
      </rPr>
      <t>Tenga en cuenta el “Art. 476” del estatuto tributario,  donde se presenta la aclaración de servicios excluidos.</t>
    </r>
    <r>
      <rPr>
        <b/>
        <sz val="12"/>
        <color theme="1"/>
        <rFont val="Arial"/>
        <family val="2"/>
      </rPr>
      <t xml:space="preserve">                                                                  
NOTA 5: </t>
    </r>
    <r>
      <rPr>
        <sz val="12"/>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2"/>
        <color theme="1"/>
        <rFont val="Arial"/>
        <family val="2"/>
      </rPr>
      <t xml:space="preserve">                                                                                                                                                                                                                                                                                                                                                                                                                                                                                 
NOTA 6: </t>
    </r>
    <r>
      <rPr>
        <sz val="12"/>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2"/>
        <color theme="1"/>
        <rFont val="Arial"/>
        <family val="2"/>
      </rPr>
      <t xml:space="preserve">
NOTA 7: </t>
    </r>
    <r>
      <rPr>
        <sz val="12"/>
        <color theme="1"/>
        <rFont val="Arial"/>
        <family val="2"/>
      </rPr>
      <t>La validez de la cotización no podrá ser Inferior a 30 días.</t>
    </r>
    <r>
      <rPr>
        <b/>
        <sz val="12"/>
        <color theme="1"/>
        <rFont val="Arial"/>
        <family val="2"/>
      </rPr>
      <t xml:space="preserve">
NOTA 8: </t>
    </r>
    <r>
      <rPr>
        <sz val="12"/>
        <color theme="1"/>
        <rFont val="Arial"/>
        <family val="2"/>
      </rPr>
      <t>Recuerde que la forma de pago está sujeta a las condiciones establecidas por la Universidad de Cundinamarca para el presente proceso.</t>
    </r>
    <r>
      <rPr>
        <b/>
        <sz val="12"/>
        <color theme="1"/>
        <rFont val="Arial"/>
        <family val="2"/>
      </rPr>
      <t xml:space="preserve">
NOTA 9: </t>
    </r>
    <r>
      <rPr>
        <sz val="12"/>
        <color theme="1"/>
        <rFont val="Arial"/>
        <family val="2"/>
      </rPr>
      <t>Verifique el término de ejecución establecido en los términos de la solicitud de cotización y/o sus anexos.</t>
    </r>
    <r>
      <rPr>
        <b/>
        <sz val="12"/>
        <color theme="1"/>
        <rFont val="Arial"/>
        <family val="2"/>
      </rPr>
      <t xml:space="preserve">
NOTA 10: </t>
    </r>
    <r>
      <rPr>
        <sz val="12"/>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2"/>
        <color theme="1"/>
        <rFont val="Arial"/>
        <family val="2"/>
      </rPr>
      <t xml:space="preserve">INCUMPLIMIENTO.
NOTA 11: </t>
    </r>
    <r>
      <rPr>
        <sz val="12"/>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2"/>
        <color theme="1"/>
        <rFont val="Arial"/>
        <family val="2"/>
      </rPr>
      <t xml:space="preserve">
NOTA 12: </t>
    </r>
    <r>
      <rPr>
        <sz val="12"/>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2"/>
        <color theme="1"/>
        <rFont val="Arial"/>
        <family val="2"/>
      </rPr>
      <t xml:space="preserve">
NOTA 13: </t>
    </r>
    <r>
      <rPr>
        <sz val="12"/>
        <color theme="1"/>
        <rFont val="Arial"/>
        <family val="2"/>
      </rPr>
      <t>Señor cotizante recuerde revisar los términos de la solicitud de cotización y/o sus anexos en su totalidad y tener en cuenta todas las condiciones establecidas para la presentación de la oferta.</t>
    </r>
  </si>
  <si>
    <t>UNIDAD</t>
  </si>
  <si>
    <t xml:space="preserve">Adquisición de Macho bovino de raza Blanco Orejinegro Edad: de 18 a 25 meses. Peso: Promedio entre 390 y 500 Kilogramos.
Cabeza: Masculina y armónica de acuerdo con el tamaño corporal, frente ancha, ojos grandes, ollares, morro y boca amplios y pigmentados, perfil recto, orejas pequeñas, redondeadas, bien insertadas y pigmentadas. Cuello: masculino, fuerte y sin papada, con unión suave a la cabeza y al tórax La cruz: fuerte. Pecho: amplio. Las paletas: bien unidas al cuerpo. Tórax: profundo, largo y ancho. Las costillas: Largas, bien separadas, arqueadas y ligeramente dirigidas hacia atrás. Abdomen: profundo y largo. Dorso: amplio, largo y fuerte. El anca: larga, ancha a nivel de las tuberosidades coxales e isquiáticas, siendo un poco más altas las primeras. La cola: suavemente insertada, delgada y le pelo corto. Órganos sexuales: Testículos simétricos/uniformes bien conformados con ligamento fuerte, deben estar dentro del escroto, circunferencia escrotal y desarrollo correlacionado con la edad. Prepucio corto, con buen ángulo. Los miembros anteriores y posteriores deben ser amplios, fuertes y correctamente aplomados, pezuñas con aplomos correctos Color: Epidermis y mucosas pigmentadas, color de pelo Blanco fino: pelo blanco. Debe contar con registro certificado de pureza, emitido por la Asociación Nacional de Criadores De Razas Criollas y colombianas (ASOCRIOLLO) evidenciando su línea o árbol genealógico completo hasta bisabuelos. Certificado Médico Veterinario del bovino, incluir hemograma completo, química sanguínea donde evidencie que se encuentra en buenas condiciones de salud, proveniente de un
hato certificado ante el ICA como hato libre de Brucelosis y Tuberculosis, libre de fiebre aftosa “Anexando análisis de las pruebas realizadas mediante concepto emitido de laboratorio certificado por el ICA” y firmado por médico veterinario con Tarjeta profesional. Adjuntar en físico y digital hoja de vida donde se evidencien los planes sanitarios, intervenciones y demás que se hayan realizado al semoviente. Adjuntar en físico y digital resultado de Prueba de fertilidad, evaluación reproductiva andrológica de bovino que incluye: Medición de la circunferencia escrotal, erección, producción de espermatozoides, tipo de eyaculación. Examen rectal del toro: Vesículas seminales, próstata, ampollas, anillos inguinales, sin presencia de patologías. Evaluación del semen: volumen de eyaculado, pH, presencia de grumos, color, observaciones. Examen microscópico del semen: movilidad de masa, movilidad individual, vitalidad, concentración espermática, concentración espermática eyaculado, presencia de elementos extraños, método de evaluación, porcentaje de espermatozoides normales, anormales, anormalidades mayores y anormalidades menores, leucocitos. Adjuntar en físico y digital resultado de prueba genómica que incluya: Análisis de marcadores genéticos en bovinos de tipo Microsatélites (STR’s) o SNP’s en una muestra biológica de origen animal con el fin de obtener la huella o perfil genético del macho solicitado garantizando su identidad.
Prueba para diagnóstico de enfermedades genéticas, malformaciones, envejecimiento prematuro de los glóbulos rojos en la sangre, enfermedades musculares, sindáctila, sistema nervioso, mortalidad embrionaria, enfermedades de la piel.
Se solicitan seis (6) meses al término de ejecución de la Orden Contractual, debido a que el semoviente bovino debe ser avalado por los supervisores de la orden Contractual, lo cual debe ser antes de realizar los muestreos prueba de fertilidad y Prueba para diagnóstico de enfermedades genéticas, malformaciones, envejecimiento prematuro de los glóbulos rojos en la sangre, enfermedades musculares, sindáctila, sistema nervioso, mortalidad embrionaria, enfermedades de la piel, relacionados en la especificación técnica y debido a que estos deben ir laboratorios, los resultados pueden tardar hasta tres (3) meses para la entrega.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</si>
</sst>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4" formatCode="_-&quot;$&quot;\ * #,##0.00_-;\-&quot;$&quot;\ * #,##0.00_-;_-&quot;$&quot;\ * &quot;-&quot;??_-;_-@_-"/>
    <numFmt numFmtId="43" formatCode="_-* #,##0.00_-;\-* #,##0.00_-;_-* &quot;-&quot;??_-;_-@_-"/>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sz val="12"/>
      <name val="Arial"/>
      <family val="2"/>
    </font>
    <font>
      <sz val="12"/>
      <color theme="1"/>
      <name val="Calibri"/>
      <family val="2"/>
      <scheme val="minor"/>
    </font>
    <font>
      <b/>
      <sz val="12"/>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8" applyNumberFormat="0" applyFill="0" applyAlignment="0" applyProtection="0"/>
    <xf numFmtId="0" fontId="14" fillId="0" borderId="19" applyNumberFormat="0" applyFill="0" applyAlignment="0" applyProtection="0"/>
    <xf numFmtId="0" fontId="15" fillId="0" borderId="20"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1" applyNumberFormat="0" applyAlignment="0" applyProtection="0"/>
    <xf numFmtId="0" fontId="20" fillId="8" borderId="22" applyNumberFormat="0" applyAlignment="0" applyProtection="0"/>
    <xf numFmtId="0" fontId="21" fillId="8" borderId="21" applyNumberFormat="0" applyAlignment="0" applyProtection="0"/>
    <xf numFmtId="0" fontId="22" fillId="0" borderId="23" applyNumberFormat="0" applyFill="0" applyAlignment="0" applyProtection="0"/>
    <xf numFmtId="0" fontId="23" fillId="9" borderId="24" applyNumberFormat="0" applyAlignment="0" applyProtection="0"/>
    <xf numFmtId="0" fontId="24" fillId="0" borderId="0" applyNumberFormat="0" applyFill="0" applyBorder="0" applyAlignment="0" applyProtection="0"/>
    <xf numFmtId="0" fontId="5" fillId="10" borderId="25" applyNumberFormat="0" applyFont="0" applyAlignment="0" applyProtection="0"/>
    <xf numFmtId="0" fontId="25" fillId="0" borderId="0" applyNumberFormat="0" applyFill="0" applyBorder="0" applyAlignment="0" applyProtection="0"/>
    <xf numFmtId="0" fontId="26" fillId="0" borderId="26"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8">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44" fontId="1" fillId="2" borderId="0" xfId="0" applyNumberFormat="1" applyFont="1" applyFill="1" applyAlignment="1" applyProtection="1">
      <alignment horizontal="center"/>
      <protection hidden="1"/>
    </xf>
    <xf numFmtId="44" fontId="1" fillId="2" borderId="0" xfId="0" applyNumberFormat="1" applyFont="1" applyFill="1" applyProtection="1">
      <protection hidden="1"/>
    </xf>
    <xf numFmtId="44" fontId="6" fillId="2" borderId="0" xfId="0" applyNumberFormat="1" applyFont="1" applyFill="1" applyBorder="1" applyAlignment="1" applyProtection="1">
      <alignment horizontal="left"/>
      <protection hidden="1"/>
    </xf>
    <xf numFmtId="44" fontId="8" fillId="3" borderId="1" xfId="3" applyNumberFormat="1" applyFont="1" applyFill="1" applyBorder="1" applyAlignment="1" applyProtection="1">
      <alignment horizontal="center" vertical="center" wrapText="1"/>
      <protection hidden="1"/>
    </xf>
    <xf numFmtId="0" fontId="28" fillId="0" borderId="1" xfId="0" applyFont="1" applyFill="1" applyBorder="1" applyAlignment="1" applyProtection="1">
      <alignment horizontal="center" vertical="center"/>
      <protection hidden="1"/>
    </xf>
    <xf numFmtId="0" fontId="28" fillId="35" borderId="1" xfId="0" applyFont="1" applyFill="1" applyBorder="1" applyAlignment="1" applyProtection="1">
      <alignment horizontal="left" vertical="center" wrapText="1"/>
      <protection locked="0"/>
    </xf>
    <xf numFmtId="43" fontId="29" fillId="35" borderId="1" xfId="3" applyNumberFormat="1" applyFont="1" applyFill="1" applyBorder="1" applyAlignment="1" applyProtection="1">
      <alignment horizontal="center" vertical="center"/>
      <protection locked="0"/>
    </xf>
    <xf numFmtId="9" fontId="28" fillId="35" borderId="1" xfId="1" applyFont="1" applyFill="1" applyBorder="1" applyAlignment="1" applyProtection="1">
      <alignment horizontal="center" vertical="center"/>
      <protection locked="0"/>
    </xf>
    <xf numFmtId="43" fontId="28" fillId="0" borderId="1" xfId="3" applyFont="1" applyFill="1" applyBorder="1" applyAlignment="1" applyProtection="1">
      <alignment horizontal="center" vertical="center"/>
      <protection hidden="1"/>
    </xf>
    <xf numFmtId="43" fontId="28" fillId="0" borderId="1" xfId="3" applyFont="1" applyFill="1" applyBorder="1" applyAlignment="1" applyProtection="1">
      <alignment vertical="center"/>
      <protection hidden="1"/>
    </xf>
    <xf numFmtId="0" fontId="30" fillId="2" borderId="0" xfId="0" applyFont="1" applyFill="1" applyAlignment="1" applyProtection="1">
      <alignment vertical="center"/>
      <protection hidden="1"/>
    </xf>
    <xf numFmtId="0" fontId="28" fillId="0" borderId="28" xfId="0" applyFont="1" applyBorder="1" applyAlignment="1">
      <alignment horizontal="center" vertical="center" wrapText="1"/>
    </xf>
    <xf numFmtId="0" fontId="1" fillId="0" borderId="28" xfId="0" applyFont="1" applyBorder="1" applyAlignment="1">
      <alignment vertical="center" wrapText="1"/>
    </xf>
    <xf numFmtId="0" fontId="31" fillId="0" borderId="2" xfId="0" applyFont="1" applyBorder="1" applyAlignment="1" applyProtection="1">
      <alignment horizontal="left" vertical="center" wrapText="1"/>
      <protection hidden="1"/>
    </xf>
    <xf numFmtId="0" fontId="28" fillId="0" borderId="2" xfId="0" applyFont="1" applyBorder="1" applyAlignment="1" applyProtection="1">
      <alignment horizontal="left" vertical="center" wrapText="1"/>
      <protection hidden="1"/>
    </xf>
    <xf numFmtId="0" fontId="28" fillId="0" borderId="27" xfId="0" applyFont="1" applyBorder="1" applyAlignment="1" applyProtection="1">
      <alignment horizontal="left" vertical="center" wrapText="1"/>
      <protection hidden="1"/>
    </xf>
    <xf numFmtId="0" fontId="28"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1" fillId="0" borderId="2" xfId="3" applyFont="1" applyBorder="1" applyAlignment="1" applyProtection="1">
      <alignment horizontal="center" vertical="center" wrapText="1"/>
      <protection hidden="1"/>
    </xf>
    <xf numFmtId="43" fontId="1" fillId="0" borderId="1" xfId="3" applyFont="1" applyBorder="1" applyAlignment="1" applyProtection="1">
      <alignment horizontal="center" vertical="center" wrapText="1"/>
      <protection hidden="1"/>
    </xf>
    <xf numFmtId="43" fontId="9" fillId="0" borderId="3" xfId="3" applyFont="1" applyBorder="1" applyAlignment="1" applyProtection="1">
      <alignment horizontal="center" vertical="center"/>
      <protection hidden="1"/>
    </xf>
    <xf numFmtId="43" fontId="9" fillId="0" borderId="5" xfId="3" applyFont="1" applyBorder="1" applyAlignment="1" applyProtection="1">
      <alignment horizontal="center" vertical="center"/>
      <protection hidden="1"/>
    </xf>
    <xf numFmtId="43" fontId="1" fillId="0" borderId="3" xfId="3" applyFont="1" applyBorder="1" applyAlignment="1" applyProtection="1">
      <alignment horizontal="center" vertical="center"/>
      <protection hidden="1"/>
    </xf>
    <xf numFmtId="43" fontId="1"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9" fillId="0" borderId="3" xfId="3" applyFont="1" applyBorder="1" applyAlignment="1" applyProtection="1">
      <alignment horizontal="center" vertical="center" wrapText="1"/>
      <protection hidden="1"/>
    </xf>
    <xf numFmtId="43" fontId="9" fillId="0" borderId="5" xfId="3" applyFont="1" applyBorder="1" applyAlignment="1" applyProtection="1">
      <alignment horizontal="center" vertical="center" wrapText="1"/>
      <protection hidden="1"/>
    </xf>
    <xf numFmtId="43" fontId="1" fillId="0" borderId="3" xfId="3" applyFont="1" applyBorder="1" applyAlignment="1" applyProtection="1">
      <alignment horizontal="center" vertical="center" wrapText="1"/>
      <protection hidden="1"/>
    </xf>
    <xf numFmtId="43" fontId="1"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topLeftCell="A16" zoomScale="60" zoomScaleNormal="60" zoomScaleSheetLayoutView="70" zoomScalePageLayoutView="55" workbookViewId="0">
      <selection activeCell="I20" sqref="I20"/>
    </sheetView>
  </sheetViews>
  <sheetFormatPr baseColWidth="10" defaultColWidth="11.42578125" defaultRowHeight="15" x14ac:dyDescent="0.25"/>
  <cols>
    <col min="1" max="1" width="13.28515625" style="6" customWidth="1"/>
    <col min="2" max="2" width="170.85546875" style="6" customWidth="1"/>
    <col min="3" max="3" width="21" style="6" customWidth="1"/>
    <col min="4" max="4" width="16.140625" style="6" customWidth="1"/>
    <col min="5" max="5" width="17" style="6" customWidth="1"/>
    <col min="6" max="6" width="22" style="28" customWidth="1"/>
    <col min="7" max="7" width="12.85546875" style="6" customWidth="1"/>
    <col min="8" max="8" width="19.140625" style="6" customWidth="1"/>
    <col min="9" max="9" width="20.28515625" style="6" customWidth="1"/>
    <col min="10" max="10" width="18.5703125" style="6" customWidth="1"/>
    <col min="11" max="11" width="20.28515625" style="7" customWidth="1"/>
    <col min="12" max="12" width="24.140625" style="7" customWidth="1"/>
    <col min="13" max="13" width="22" style="7" customWidth="1"/>
    <col min="14" max="14" width="20.140625" style="7" customWidth="1"/>
    <col min="15" max="15" width="22.7109375" style="7" customWidth="1"/>
    <col min="16" max="16384" width="11.42578125" style="7"/>
  </cols>
  <sheetData>
    <row r="1" spans="1:15" x14ac:dyDescent="0.25">
      <c r="F1" s="27"/>
    </row>
    <row r="2" spans="1:15" ht="15.75" customHeight="1" x14ac:dyDescent="0.25">
      <c r="A2" s="65"/>
      <c r="B2" s="72" t="s">
        <v>0</v>
      </c>
      <c r="C2" s="72"/>
      <c r="D2" s="72"/>
      <c r="E2" s="72"/>
      <c r="F2" s="72"/>
      <c r="G2" s="72"/>
      <c r="H2" s="72"/>
      <c r="I2" s="72"/>
      <c r="J2" s="72"/>
      <c r="K2" s="72"/>
      <c r="L2" s="72"/>
      <c r="M2" s="72"/>
      <c r="N2" s="77" t="s">
        <v>37</v>
      </c>
      <c r="O2" s="77"/>
    </row>
    <row r="3" spans="1:15" ht="15.75" customHeight="1" x14ac:dyDescent="0.25">
      <c r="A3" s="65"/>
      <c r="B3" s="72" t="s">
        <v>1</v>
      </c>
      <c r="C3" s="72"/>
      <c r="D3" s="72"/>
      <c r="E3" s="72"/>
      <c r="F3" s="72"/>
      <c r="G3" s="72"/>
      <c r="H3" s="72"/>
      <c r="I3" s="72"/>
      <c r="J3" s="72"/>
      <c r="K3" s="72"/>
      <c r="L3" s="72"/>
      <c r="M3" s="72"/>
      <c r="N3" s="77" t="s">
        <v>40</v>
      </c>
      <c r="O3" s="77"/>
    </row>
    <row r="4" spans="1:15" ht="16.5" customHeight="1" x14ac:dyDescent="0.25">
      <c r="A4" s="65"/>
      <c r="B4" s="72" t="s">
        <v>36</v>
      </c>
      <c r="C4" s="72"/>
      <c r="D4" s="72"/>
      <c r="E4" s="72"/>
      <c r="F4" s="72"/>
      <c r="G4" s="72"/>
      <c r="H4" s="72"/>
      <c r="I4" s="72"/>
      <c r="J4" s="72"/>
      <c r="K4" s="72"/>
      <c r="L4" s="72"/>
      <c r="M4" s="72"/>
      <c r="N4" s="77" t="s">
        <v>41</v>
      </c>
      <c r="O4" s="77"/>
    </row>
    <row r="5" spans="1:15" ht="15" customHeight="1" x14ac:dyDescent="0.25">
      <c r="A5" s="65"/>
      <c r="B5" s="72"/>
      <c r="C5" s="72"/>
      <c r="D5" s="72"/>
      <c r="E5" s="72"/>
      <c r="F5" s="72"/>
      <c r="G5" s="72"/>
      <c r="H5" s="72"/>
      <c r="I5" s="72"/>
      <c r="J5" s="72"/>
      <c r="K5" s="72"/>
      <c r="L5" s="72"/>
      <c r="M5" s="72"/>
      <c r="N5" s="77" t="s">
        <v>38</v>
      </c>
      <c r="O5" s="77"/>
    </row>
    <row r="7" spans="1:15" x14ac:dyDescent="0.25">
      <c r="A7" s="8" t="s">
        <v>39</v>
      </c>
    </row>
    <row r="8" spans="1:15" x14ac:dyDescent="0.25">
      <c r="A8" s="8"/>
    </row>
    <row r="9" spans="1:15" x14ac:dyDescent="0.25">
      <c r="A9" s="9" t="s">
        <v>29</v>
      </c>
    </row>
    <row r="10" spans="1:15" ht="25.5" customHeight="1" x14ac:dyDescent="0.25">
      <c r="A10" s="46" t="s">
        <v>28</v>
      </c>
      <c r="B10" s="46"/>
      <c r="C10" s="10"/>
      <c r="E10" s="11" t="s">
        <v>21</v>
      </c>
      <c r="F10" s="51">
        <v>0</v>
      </c>
      <c r="G10" s="52"/>
      <c r="K10" s="12" t="s">
        <v>16</v>
      </c>
      <c r="L10" s="53"/>
      <c r="M10" s="54"/>
      <c r="N10" s="55"/>
    </row>
    <row r="11" spans="1:15" ht="15.75" thickBot="1" x14ac:dyDescent="0.3">
      <c r="A11" s="10"/>
      <c r="B11" s="10"/>
      <c r="C11" s="10"/>
      <c r="E11" s="13"/>
      <c r="F11" s="29"/>
      <c r="G11" s="13"/>
      <c r="K11" s="14"/>
      <c r="L11" s="15"/>
      <c r="M11" s="15"/>
      <c r="N11" s="15"/>
    </row>
    <row r="12" spans="1:15" ht="30.75" customHeight="1" thickBot="1" x14ac:dyDescent="0.3">
      <c r="A12" s="66" t="s">
        <v>26</v>
      </c>
      <c r="B12" s="67"/>
      <c r="C12" s="16"/>
      <c r="D12" s="48" t="s">
        <v>17</v>
      </c>
      <c r="E12" s="49"/>
      <c r="F12" s="49"/>
      <c r="G12" s="50"/>
      <c r="H12" s="5"/>
      <c r="I12" s="24"/>
      <c r="J12" s="24"/>
      <c r="K12" s="14"/>
    </row>
    <row r="13" spans="1:15" ht="15.75" thickBot="1" x14ac:dyDescent="0.3">
      <c r="A13" s="68"/>
      <c r="B13" s="69"/>
      <c r="C13" s="16"/>
      <c r="D13" s="17"/>
      <c r="E13" s="13"/>
      <c r="F13" s="29"/>
      <c r="G13" s="13"/>
      <c r="K13" s="14"/>
    </row>
    <row r="14" spans="1:15" ht="30" customHeight="1" thickBot="1" x14ac:dyDescent="0.3">
      <c r="A14" s="68"/>
      <c r="B14" s="69"/>
      <c r="C14" s="16"/>
      <c r="D14" s="48" t="s">
        <v>18</v>
      </c>
      <c r="E14" s="49"/>
      <c r="F14" s="49"/>
      <c r="G14" s="50"/>
      <c r="H14" s="5"/>
      <c r="I14" s="24"/>
      <c r="J14" s="24"/>
      <c r="K14" s="14"/>
    </row>
    <row r="15" spans="1:15" ht="18.75" customHeight="1" thickBot="1" x14ac:dyDescent="0.3">
      <c r="A15" s="68"/>
      <c r="B15" s="69"/>
      <c r="C15" s="16"/>
      <c r="E15" s="13"/>
      <c r="F15" s="29"/>
      <c r="G15" s="13"/>
      <c r="K15" s="14"/>
    </row>
    <row r="16" spans="1:15" ht="24" customHeight="1" thickBot="1" x14ac:dyDescent="0.3">
      <c r="A16" s="70"/>
      <c r="B16" s="71"/>
      <c r="C16" s="16"/>
      <c r="D16" s="48" t="s">
        <v>22</v>
      </c>
      <c r="E16" s="49"/>
      <c r="F16" s="49"/>
      <c r="G16" s="50"/>
      <c r="H16" s="5"/>
      <c r="I16" s="24"/>
      <c r="J16" s="24"/>
      <c r="K16" s="14"/>
      <c r="L16" s="15"/>
      <c r="M16" s="15"/>
      <c r="N16" s="15"/>
    </row>
    <row r="17" spans="1:15" x14ac:dyDescent="0.25">
      <c r="A17" s="10"/>
      <c r="B17" s="10"/>
      <c r="C17" s="10"/>
      <c r="E17" s="13"/>
      <c r="F17" s="29"/>
      <c r="G17" s="13"/>
      <c r="K17" s="14"/>
      <c r="L17" s="15"/>
      <c r="M17" s="15"/>
      <c r="N17" s="15"/>
    </row>
    <row r="19" spans="1:15" s="21" customFormat="1" ht="111.75" customHeight="1" x14ac:dyDescent="0.25">
      <c r="A19" s="18" t="s">
        <v>27</v>
      </c>
      <c r="B19" s="18" t="s">
        <v>2</v>
      </c>
      <c r="C19" s="18" t="s">
        <v>19</v>
      </c>
      <c r="D19" s="18" t="s">
        <v>3</v>
      </c>
      <c r="E19" s="18" t="s">
        <v>23</v>
      </c>
      <c r="F19" s="30" t="s">
        <v>4</v>
      </c>
      <c r="G19" s="20" t="s">
        <v>25</v>
      </c>
      <c r="H19" s="19" t="s">
        <v>5</v>
      </c>
      <c r="I19" s="19" t="s">
        <v>31</v>
      </c>
      <c r="J19" s="19" t="s">
        <v>34</v>
      </c>
      <c r="K19" s="19" t="s">
        <v>6</v>
      </c>
      <c r="L19" s="19" t="s">
        <v>7</v>
      </c>
      <c r="M19" s="19" t="s">
        <v>8</v>
      </c>
      <c r="N19" s="19" t="s">
        <v>30</v>
      </c>
      <c r="O19" s="19" t="s">
        <v>9</v>
      </c>
    </row>
    <row r="20" spans="1:15" s="37" customFormat="1" ht="409.6" customHeight="1" x14ac:dyDescent="0.25">
      <c r="A20" s="31">
        <v>1</v>
      </c>
      <c r="B20" s="39" t="s">
        <v>45</v>
      </c>
      <c r="C20" s="32"/>
      <c r="D20" s="38">
        <v>1</v>
      </c>
      <c r="E20" s="38" t="s">
        <v>44</v>
      </c>
      <c r="F20" s="33">
        <v>0</v>
      </c>
      <c r="G20" s="34">
        <v>0</v>
      </c>
      <c r="H20" s="35">
        <f t="shared" ref="H20" si="0">+ROUND(F20*G20,0)</f>
        <v>0</v>
      </c>
      <c r="I20" s="34">
        <v>0</v>
      </c>
      <c r="J20" s="35">
        <f t="shared" ref="J20" si="1">ROUND(F20*I20,0)</f>
        <v>0</v>
      </c>
      <c r="K20" s="35">
        <f>ROUND(F20+H20+J20,0)</f>
        <v>0</v>
      </c>
      <c r="L20" s="35">
        <f>ROUND(F20*D20,0)</f>
        <v>0</v>
      </c>
      <c r="M20" s="35">
        <f t="shared" ref="M20" si="2">ROUND(L20*G20,0)</f>
        <v>0</v>
      </c>
      <c r="N20" s="35">
        <f t="shared" ref="N20" si="3">ROUND(L20*I20,0)</f>
        <v>0</v>
      </c>
      <c r="O20" s="36">
        <f t="shared" ref="O20" si="4">ROUND(L20+N20+M20,0)</f>
        <v>0</v>
      </c>
    </row>
    <row r="21" spans="1:15" s="21" customFormat="1" ht="42" customHeight="1" thickBot="1" x14ac:dyDescent="0.25">
      <c r="A21" s="16"/>
      <c r="B21" s="58"/>
      <c r="C21" s="58"/>
      <c r="D21" s="58"/>
      <c r="E21" s="58"/>
      <c r="F21" s="58"/>
      <c r="G21" s="58"/>
      <c r="H21" s="58"/>
      <c r="I21" s="58"/>
      <c r="J21" s="58"/>
      <c r="K21" s="58"/>
      <c r="L21" s="58"/>
      <c r="M21" s="59" t="s">
        <v>35</v>
      </c>
      <c r="N21" s="59"/>
      <c r="O21" s="26">
        <f>SUMIF(G:G,0%,L:L)</f>
        <v>0</v>
      </c>
    </row>
    <row r="22" spans="1:15" s="21" customFormat="1" ht="39" customHeight="1" thickBot="1" x14ac:dyDescent="0.25">
      <c r="A22" s="44" t="s">
        <v>24</v>
      </c>
      <c r="B22" s="45"/>
      <c r="C22" s="45"/>
      <c r="D22" s="45"/>
      <c r="E22" s="45"/>
      <c r="F22" s="45"/>
      <c r="G22" s="45"/>
      <c r="H22" s="45"/>
      <c r="I22" s="45"/>
      <c r="J22" s="45"/>
      <c r="K22" s="45"/>
      <c r="L22" s="45"/>
      <c r="M22" s="60" t="s">
        <v>10</v>
      </c>
      <c r="N22" s="60"/>
      <c r="O22" s="2">
        <f>SUMIF(G:G,5%,L:L)</f>
        <v>0</v>
      </c>
    </row>
    <row r="23" spans="1:15" s="21" customFormat="1" ht="30" customHeight="1" x14ac:dyDescent="0.2">
      <c r="A23" s="40" t="s">
        <v>43</v>
      </c>
      <c r="B23" s="41"/>
      <c r="C23" s="41"/>
      <c r="D23" s="41"/>
      <c r="E23" s="41"/>
      <c r="F23" s="41"/>
      <c r="G23" s="41"/>
      <c r="H23" s="41"/>
      <c r="I23" s="41"/>
      <c r="J23" s="41"/>
      <c r="K23" s="41"/>
      <c r="L23" s="42"/>
      <c r="M23" s="60" t="s">
        <v>11</v>
      </c>
      <c r="N23" s="60"/>
      <c r="O23" s="2">
        <f>SUMIF(G:G,19%,L:L)</f>
        <v>0</v>
      </c>
    </row>
    <row r="24" spans="1:15" s="21" customFormat="1" ht="30" customHeight="1" x14ac:dyDescent="0.2">
      <c r="A24" s="43"/>
      <c r="B24" s="43"/>
      <c r="C24" s="43"/>
      <c r="D24" s="43"/>
      <c r="E24" s="43"/>
      <c r="F24" s="43"/>
      <c r="G24" s="43"/>
      <c r="H24" s="43"/>
      <c r="I24" s="43"/>
      <c r="J24" s="43"/>
      <c r="K24" s="43"/>
      <c r="L24" s="43"/>
      <c r="M24" s="61" t="s">
        <v>7</v>
      </c>
      <c r="N24" s="62"/>
      <c r="O24" s="3">
        <f>SUM(O21:O23)</f>
        <v>0</v>
      </c>
    </row>
    <row r="25" spans="1:15" s="21" customFormat="1" ht="30" customHeight="1" x14ac:dyDescent="0.2">
      <c r="A25" s="43"/>
      <c r="B25" s="43"/>
      <c r="C25" s="43"/>
      <c r="D25" s="43"/>
      <c r="E25" s="43"/>
      <c r="F25" s="43"/>
      <c r="G25" s="43"/>
      <c r="H25" s="43"/>
      <c r="I25" s="43"/>
      <c r="J25" s="43"/>
      <c r="K25" s="43"/>
      <c r="L25" s="43"/>
      <c r="M25" s="63" t="s">
        <v>12</v>
      </c>
      <c r="N25" s="64"/>
      <c r="O25" s="4">
        <f>ROUND(O22*5%,0)</f>
        <v>0</v>
      </c>
    </row>
    <row r="26" spans="1:15" s="21" customFormat="1" ht="30" customHeight="1" x14ac:dyDescent="0.2">
      <c r="A26" s="43"/>
      <c r="B26" s="43"/>
      <c r="C26" s="43"/>
      <c r="D26" s="43"/>
      <c r="E26" s="43"/>
      <c r="F26" s="43"/>
      <c r="G26" s="43"/>
      <c r="H26" s="43"/>
      <c r="I26" s="43"/>
      <c r="J26" s="43"/>
      <c r="K26" s="43"/>
      <c r="L26" s="43"/>
      <c r="M26" s="63" t="s">
        <v>13</v>
      </c>
      <c r="N26" s="64"/>
      <c r="O26" s="2">
        <f>ROUND(O23*19%,0)</f>
        <v>0</v>
      </c>
    </row>
    <row r="27" spans="1:15" s="21" customFormat="1" ht="30" customHeight="1" x14ac:dyDescent="0.2">
      <c r="A27" s="43"/>
      <c r="B27" s="43"/>
      <c r="C27" s="43"/>
      <c r="D27" s="43"/>
      <c r="E27" s="43"/>
      <c r="F27" s="43"/>
      <c r="G27" s="43"/>
      <c r="H27" s="43"/>
      <c r="I27" s="43"/>
      <c r="J27" s="43"/>
      <c r="K27" s="43"/>
      <c r="L27" s="43"/>
      <c r="M27" s="61" t="s">
        <v>14</v>
      </c>
      <c r="N27" s="62"/>
      <c r="O27" s="3">
        <f>SUM(O25:O26)</f>
        <v>0</v>
      </c>
    </row>
    <row r="28" spans="1:15" s="21" customFormat="1" ht="30" customHeight="1" x14ac:dyDescent="0.2">
      <c r="A28" s="43"/>
      <c r="B28" s="43"/>
      <c r="C28" s="43"/>
      <c r="D28" s="43"/>
      <c r="E28" s="43"/>
      <c r="F28" s="43"/>
      <c r="G28" s="43"/>
      <c r="H28" s="43"/>
      <c r="I28" s="43"/>
      <c r="J28" s="43"/>
      <c r="K28" s="43"/>
      <c r="L28" s="43"/>
      <c r="M28" s="75" t="s">
        <v>33</v>
      </c>
      <c r="N28" s="76"/>
      <c r="O28" s="2">
        <f>SUMIF(I:I,8%,N:N)</f>
        <v>0</v>
      </c>
    </row>
    <row r="29" spans="1:15" s="21" customFormat="1" ht="50.25" customHeight="1" x14ac:dyDescent="0.2">
      <c r="A29" s="43"/>
      <c r="B29" s="43"/>
      <c r="C29" s="43"/>
      <c r="D29" s="43"/>
      <c r="E29" s="43"/>
      <c r="F29" s="43"/>
      <c r="G29" s="43"/>
      <c r="H29" s="43"/>
      <c r="I29" s="43"/>
      <c r="J29" s="43"/>
      <c r="K29" s="43"/>
      <c r="L29" s="43"/>
      <c r="M29" s="73" t="s">
        <v>32</v>
      </c>
      <c r="N29" s="74"/>
      <c r="O29" s="3">
        <f>SUM(O28)</f>
        <v>0</v>
      </c>
    </row>
    <row r="30" spans="1:15" s="21" customFormat="1" ht="61.5" customHeight="1" x14ac:dyDescent="0.2">
      <c r="A30" s="43"/>
      <c r="B30" s="43"/>
      <c r="C30" s="43"/>
      <c r="D30" s="43"/>
      <c r="E30" s="43"/>
      <c r="F30" s="43"/>
      <c r="G30" s="43"/>
      <c r="H30" s="43"/>
      <c r="I30" s="43"/>
      <c r="J30" s="43"/>
      <c r="K30" s="43"/>
      <c r="L30" s="43"/>
      <c r="M30" s="73" t="s">
        <v>15</v>
      </c>
      <c r="N30" s="74"/>
      <c r="O30" s="3">
        <f>+O24+O27+O29</f>
        <v>0</v>
      </c>
    </row>
    <row r="33" spans="1:3" x14ac:dyDescent="0.25">
      <c r="B33" s="25"/>
      <c r="C33" s="25"/>
    </row>
    <row r="34" spans="1:3" x14ac:dyDescent="0.25">
      <c r="B34" s="56"/>
      <c r="C34" s="56"/>
    </row>
    <row r="35" spans="1:3" ht="15.75" thickBot="1" x14ac:dyDescent="0.3">
      <c r="B35" s="57"/>
      <c r="C35" s="57"/>
    </row>
    <row r="36" spans="1:3" x14ac:dyDescent="0.25">
      <c r="B36" s="47" t="s">
        <v>20</v>
      </c>
      <c r="C36" s="47"/>
    </row>
    <row r="38" spans="1:3" x14ac:dyDescent="0.25">
      <c r="A38" s="22" t="s">
        <v>42</v>
      </c>
    </row>
  </sheetData>
  <sheetProtection algorithmName="SHA-512" hashValue="aL/h7Rk46bAFf3BpAkxgeqZtdGlcMG+Wvj3x34E/01nCQ7nB8pTP4yO9qGllc3hGQUNHhfdJDZT5rqgmmBMhtA==" saltValue="FZtvdRHLhcD3OMMsGPU07A==" spinCount="100000" sheet="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1">
        <v>0</v>
      </c>
      <c r="F7" s="2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F428A3FBB8A448B96CAA7FEFF40F53" ma:contentTypeVersion="16" ma:contentTypeDescription="Create a new document." ma:contentTypeScope="" ma:versionID="7223225fcb6b595341b1204ba0e7c027">
  <xsd:schema xmlns:xsd="http://www.w3.org/2001/XMLSchema" xmlns:xs="http://www.w3.org/2001/XMLSchema" xmlns:p="http://schemas.microsoft.com/office/2006/metadata/properties" xmlns:ns3="91f923a0-6986-49c1-880a-004b6d780c1e" xmlns:ns4="b41d3764-7ecb-4939-976c-9e68ac8de53e" targetNamespace="http://schemas.microsoft.com/office/2006/metadata/properties" ma:root="true" ma:fieldsID="5dad13a2294fe6671d75b892a34ebe82" ns3:_="" ns4:_="">
    <xsd:import namespace="91f923a0-6986-49c1-880a-004b6d780c1e"/>
    <xsd:import namespace="b41d3764-7ecb-4939-976c-9e68ac8de5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923a0-6986-49c1-880a-004b6d780c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3764-7ecb-4939-976c-9e68ac8de5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b41d3764-7ecb-4939-976c-9e68ac8de53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EBDC46-79EA-4495-A927-FADC5DAC94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923a0-6986-49c1-880a-004b6d780c1e"/>
    <ds:schemaRef ds:uri="b41d3764-7ecb-4939-976c-9e68ac8de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http://purl.org/dc/elements/1.1/"/>
    <ds:schemaRef ds:uri="http://purl.org/dc/terms/"/>
    <ds:schemaRef ds:uri="b41d3764-7ecb-4939-976c-9e68ac8de53e"/>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91f923a0-6986-49c1-880a-004b6d780c1e"/>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cp:lastPrinted>2022-01-27T18:55:46Z</cp:lastPrinted>
  <dcterms:created xsi:type="dcterms:W3CDTF">2017-04-28T13:22:52Z</dcterms:created>
  <dcterms:modified xsi:type="dcterms:W3CDTF">2023-04-13T16:55:03Z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0x0101009DF428A3FBB8A448B96CAA7FEFF40F53</vt:lpwstr>
  </property>
</Properties>
</file>