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070/PUBLICACION/"/>
    </mc:Choice>
  </mc:AlternateContent>
  <xr:revisionPtr revIDLastSave="588" documentId="8_{A2FB0E5F-75CD-42D5-841B-588E7552C16D}" xr6:coauthVersionLast="47" xr6:coauthVersionMax="47" xr10:uidLastSave="{985365A3-D23F-4175-AF17-5AA322C53FCA}"/>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L22" i="1"/>
  <c r="L23" i="1"/>
  <c r="N23" i="1" s="1"/>
  <c r="L24" i="1"/>
  <c r="L25" i="1"/>
  <c r="L26" i="1"/>
  <c r="L27" i="1"/>
  <c r="L28" i="1"/>
  <c r="L29" i="1"/>
  <c r="M29" i="1" s="1"/>
  <c r="L30" i="1"/>
  <c r="L31" i="1"/>
  <c r="M31" i="1" s="1"/>
  <c r="L32" i="1"/>
  <c r="M32" i="1" s="1"/>
  <c r="L33" i="1"/>
  <c r="N33" i="1" s="1"/>
  <c r="L34" i="1"/>
  <c r="N34" i="1" s="1"/>
  <c r="L35" i="1"/>
  <c r="L36" i="1"/>
  <c r="L37" i="1"/>
  <c r="L38" i="1"/>
  <c r="L39" i="1"/>
  <c r="L40" i="1"/>
  <c r="L41" i="1"/>
  <c r="L42" i="1"/>
  <c r="L43" i="1"/>
  <c r="M43" i="1" s="1"/>
  <c r="L44" i="1"/>
  <c r="M44" i="1" s="1"/>
  <c r="L45" i="1"/>
  <c r="N45" i="1" s="1"/>
  <c r="L46" i="1"/>
  <c r="N46" i="1" s="1"/>
  <c r="L47" i="1"/>
  <c r="L48" i="1"/>
  <c r="L49" i="1"/>
  <c r="L50" i="1"/>
  <c r="L51" i="1"/>
  <c r="L52" i="1"/>
  <c r="L53" i="1"/>
  <c r="L54" i="1"/>
  <c r="L55" i="1"/>
  <c r="M55" i="1" s="1"/>
  <c r="L56" i="1"/>
  <c r="M56" i="1" s="1"/>
  <c r="L57" i="1"/>
  <c r="N57" i="1" s="1"/>
  <c r="L58" i="1"/>
  <c r="N58" i="1" s="1"/>
  <c r="L59" i="1"/>
  <c r="L60" i="1"/>
  <c r="L61" i="1"/>
  <c r="L62" i="1"/>
  <c r="L63" i="1"/>
  <c r="L64" i="1"/>
  <c r="L65" i="1"/>
  <c r="L66" i="1"/>
  <c r="L67" i="1"/>
  <c r="M67" i="1" s="1"/>
  <c r="L68" i="1"/>
  <c r="M68" i="1" s="1"/>
  <c r="L69" i="1"/>
  <c r="N69" i="1" s="1"/>
  <c r="L70" i="1"/>
  <c r="N70" i="1" s="1"/>
  <c r="L71" i="1"/>
  <c r="L72" i="1"/>
  <c r="L73" i="1"/>
  <c r="L74" i="1"/>
  <c r="L75" i="1"/>
  <c r="L76" i="1"/>
  <c r="L77" i="1"/>
  <c r="L78" i="1"/>
  <c r="L79" i="1"/>
  <c r="M79" i="1" s="1"/>
  <c r="L80" i="1"/>
  <c r="M80" i="1" s="1"/>
  <c r="L81" i="1"/>
  <c r="N81" i="1" s="1"/>
  <c r="L82" i="1"/>
  <c r="N82" i="1" s="1"/>
  <c r="L83" i="1"/>
  <c r="L84" i="1"/>
  <c r="L85" i="1"/>
  <c r="L86" i="1"/>
  <c r="L87" i="1"/>
  <c r="L88" i="1"/>
  <c r="L89" i="1"/>
  <c r="L90" i="1"/>
  <c r="L91" i="1"/>
  <c r="M91" i="1" s="1"/>
  <c r="L92" i="1"/>
  <c r="M92" i="1" s="1"/>
  <c r="L93" i="1"/>
  <c r="N93" i="1" s="1"/>
  <c r="L94" i="1"/>
  <c r="N94" i="1" s="1"/>
  <c r="L95" i="1"/>
  <c r="L96" i="1"/>
  <c r="L97" i="1"/>
  <c r="L98" i="1"/>
  <c r="L99" i="1"/>
  <c r="L100" i="1"/>
  <c r="L101" i="1"/>
  <c r="L102" i="1"/>
  <c r="L103" i="1"/>
  <c r="M103" i="1" s="1"/>
  <c r="L104" i="1"/>
  <c r="M104" i="1" s="1"/>
  <c r="L105" i="1"/>
  <c r="N105" i="1" s="1"/>
  <c r="L106" i="1"/>
  <c r="N106" i="1" s="1"/>
  <c r="L107"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H21" i="1"/>
  <c r="H22" i="1"/>
  <c r="K22" i="1" s="1"/>
  <c r="H23" i="1"/>
  <c r="H24" i="1"/>
  <c r="K24" i="1" s="1"/>
  <c r="H25" i="1"/>
  <c r="K25" i="1" s="1"/>
  <c r="H26" i="1"/>
  <c r="K26" i="1" s="1"/>
  <c r="H27" i="1"/>
  <c r="K27" i="1" s="1"/>
  <c r="H28" i="1"/>
  <c r="H29" i="1"/>
  <c r="H30" i="1"/>
  <c r="H31" i="1"/>
  <c r="K31" i="1" s="1"/>
  <c r="H32" i="1"/>
  <c r="H33" i="1"/>
  <c r="H34" i="1"/>
  <c r="K34" i="1" s="1"/>
  <c r="H35" i="1"/>
  <c r="K35" i="1" s="1"/>
  <c r="H36" i="1"/>
  <c r="K36" i="1" s="1"/>
  <c r="H37" i="1"/>
  <c r="K37" i="1" s="1"/>
  <c r="H38" i="1"/>
  <c r="K38" i="1" s="1"/>
  <c r="H39" i="1"/>
  <c r="H40" i="1"/>
  <c r="H41" i="1"/>
  <c r="K41" i="1" s="1"/>
  <c r="H42" i="1"/>
  <c r="H43" i="1"/>
  <c r="K43" i="1" s="1"/>
  <c r="H44" i="1"/>
  <c r="H45" i="1"/>
  <c r="K45" i="1" s="1"/>
  <c r="H46" i="1"/>
  <c r="K46" i="1" s="1"/>
  <c r="H47" i="1"/>
  <c r="K47" i="1" s="1"/>
  <c r="H48" i="1"/>
  <c r="K48" i="1" s="1"/>
  <c r="H49" i="1"/>
  <c r="K49" i="1" s="1"/>
  <c r="H50" i="1"/>
  <c r="K50" i="1" s="1"/>
  <c r="H51" i="1"/>
  <c r="K51" i="1" s="1"/>
  <c r="H52" i="1"/>
  <c r="H53" i="1"/>
  <c r="K53" i="1" s="1"/>
  <c r="H54" i="1"/>
  <c r="H55" i="1"/>
  <c r="H56" i="1"/>
  <c r="H57" i="1"/>
  <c r="K57" i="1" s="1"/>
  <c r="H58" i="1"/>
  <c r="K58" i="1" s="1"/>
  <c r="H59" i="1"/>
  <c r="K59" i="1" s="1"/>
  <c r="H60" i="1"/>
  <c r="K60" i="1" s="1"/>
  <c r="H61" i="1"/>
  <c r="K61" i="1" s="1"/>
  <c r="H62" i="1"/>
  <c r="K62" i="1" s="1"/>
  <c r="H63" i="1"/>
  <c r="K63" i="1" s="1"/>
  <c r="H64" i="1"/>
  <c r="H65" i="1"/>
  <c r="K65" i="1" s="1"/>
  <c r="H66" i="1"/>
  <c r="H67" i="1"/>
  <c r="K67" i="1" s="1"/>
  <c r="H68" i="1"/>
  <c r="H69" i="1"/>
  <c r="H70" i="1"/>
  <c r="H71" i="1"/>
  <c r="K71" i="1" s="1"/>
  <c r="H72" i="1"/>
  <c r="K72" i="1" s="1"/>
  <c r="H73" i="1"/>
  <c r="K73" i="1" s="1"/>
  <c r="H74" i="1"/>
  <c r="K74" i="1" s="1"/>
  <c r="H75" i="1"/>
  <c r="H76" i="1"/>
  <c r="H77" i="1"/>
  <c r="H78" i="1"/>
  <c r="H79" i="1"/>
  <c r="H80" i="1"/>
  <c r="H81" i="1"/>
  <c r="H82" i="1"/>
  <c r="K82" i="1" s="1"/>
  <c r="H83" i="1"/>
  <c r="K83" i="1" s="1"/>
  <c r="H84" i="1"/>
  <c r="K84" i="1" s="1"/>
  <c r="H85" i="1"/>
  <c r="K85" i="1" s="1"/>
  <c r="H86" i="1"/>
  <c r="K86" i="1" s="1"/>
  <c r="H87" i="1"/>
  <c r="K87" i="1" s="1"/>
  <c r="H88" i="1"/>
  <c r="H89" i="1"/>
  <c r="H90" i="1"/>
  <c r="H91" i="1"/>
  <c r="K91" i="1" s="1"/>
  <c r="H92" i="1"/>
  <c r="H93" i="1"/>
  <c r="H94" i="1"/>
  <c r="K94" i="1" s="1"/>
  <c r="H95" i="1"/>
  <c r="K95" i="1" s="1"/>
  <c r="H96" i="1"/>
  <c r="K96" i="1" s="1"/>
  <c r="H97" i="1"/>
  <c r="K97" i="1" s="1"/>
  <c r="H98" i="1"/>
  <c r="K98" i="1" s="1"/>
  <c r="H99" i="1"/>
  <c r="H100" i="1"/>
  <c r="H101" i="1"/>
  <c r="H102" i="1"/>
  <c r="H103" i="1"/>
  <c r="H104" i="1"/>
  <c r="H105" i="1"/>
  <c r="H106" i="1"/>
  <c r="H107" i="1"/>
  <c r="K107" i="1" s="1"/>
  <c r="A21" i="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H20" i="1"/>
  <c r="J20" i="1"/>
  <c r="L20" i="1"/>
  <c r="M20" i="1" s="1"/>
  <c r="K106" i="1" l="1"/>
  <c r="K105" i="1"/>
  <c r="K103" i="1"/>
  <c r="K101" i="1"/>
  <c r="K99" i="1"/>
  <c r="K93" i="1"/>
  <c r="K89" i="1"/>
  <c r="K81" i="1"/>
  <c r="K79" i="1"/>
  <c r="K77" i="1"/>
  <c r="K75" i="1"/>
  <c r="K70" i="1"/>
  <c r="K69" i="1"/>
  <c r="K55" i="1"/>
  <c r="K39" i="1"/>
  <c r="K33" i="1"/>
  <c r="K21" i="1"/>
  <c r="K102" i="1"/>
  <c r="K90" i="1"/>
  <c r="K78" i="1"/>
  <c r="K66" i="1"/>
  <c r="K54" i="1"/>
  <c r="K42" i="1"/>
  <c r="K30" i="1"/>
  <c r="K100" i="1"/>
  <c r="K88" i="1"/>
  <c r="K76" i="1"/>
  <c r="K64" i="1"/>
  <c r="K52" i="1"/>
  <c r="K40" i="1"/>
  <c r="K28" i="1"/>
  <c r="N104" i="1"/>
  <c r="N92" i="1"/>
  <c r="O92" i="1" s="1"/>
  <c r="N80" i="1"/>
  <c r="O80" i="1" s="1"/>
  <c r="N68" i="1"/>
  <c r="O68" i="1" s="1"/>
  <c r="K92" i="1"/>
  <c r="K80" i="1"/>
  <c r="K68" i="1"/>
  <c r="K56" i="1"/>
  <c r="K44" i="1"/>
  <c r="K32" i="1"/>
  <c r="N56" i="1"/>
  <c r="O56" i="1" s="1"/>
  <c r="N44" i="1"/>
  <c r="O44" i="1" s="1"/>
  <c r="K104" i="1"/>
  <c r="N32" i="1"/>
  <c r="O32" i="1" s="1"/>
  <c r="O103" i="1"/>
  <c r="M102" i="1"/>
  <c r="M90" i="1"/>
  <c r="M78" i="1"/>
  <c r="M66" i="1"/>
  <c r="O66" i="1" s="1"/>
  <c r="M54" i="1"/>
  <c r="M42" i="1"/>
  <c r="M30" i="1"/>
  <c r="N103" i="1"/>
  <c r="N91" i="1"/>
  <c r="O91" i="1" s="1"/>
  <c r="N79" i="1"/>
  <c r="O79" i="1" s="1"/>
  <c r="N67" i="1"/>
  <c r="O67" i="1" s="1"/>
  <c r="N55" i="1"/>
  <c r="O55" i="1" s="1"/>
  <c r="N43" i="1"/>
  <c r="O43" i="1" s="1"/>
  <c r="N31" i="1"/>
  <c r="O31" i="1" s="1"/>
  <c r="M101" i="1"/>
  <c r="M89" i="1"/>
  <c r="M77" i="1"/>
  <c r="M65" i="1"/>
  <c r="M53" i="1"/>
  <c r="M41" i="1"/>
  <c r="M28" i="1"/>
  <c r="N102" i="1"/>
  <c r="N90" i="1"/>
  <c r="N78" i="1"/>
  <c r="N66" i="1"/>
  <c r="N54" i="1"/>
  <c r="N42" i="1"/>
  <c r="N30" i="1"/>
  <c r="O104" i="1"/>
  <c r="M100" i="1"/>
  <c r="M88" i="1"/>
  <c r="M76" i="1"/>
  <c r="M64" i="1"/>
  <c r="M52" i="1"/>
  <c r="M40" i="1"/>
  <c r="M27" i="1"/>
  <c r="N101" i="1"/>
  <c r="O101" i="1" s="1"/>
  <c r="N89" i="1"/>
  <c r="N77" i="1"/>
  <c r="N65" i="1"/>
  <c r="N53" i="1"/>
  <c r="N41" i="1"/>
  <c r="N28" i="1"/>
  <c r="M99" i="1"/>
  <c r="M87" i="1"/>
  <c r="M75" i="1"/>
  <c r="M63" i="1"/>
  <c r="M51" i="1"/>
  <c r="O51" i="1" s="1"/>
  <c r="M39" i="1"/>
  <c r="O39" i="1" s="1"/>
  <c r="M26" i="1"/>
  <c r="N100" i="1"/>
  <c r="N88" i="1"/>
  <c r="N76" i="1"/>
  <c r="N64" i="1"/>
  <c r="N52" i="1"/>
  <c r="N40" i="1"/>
  <c r="N27" i="1"/>
  <c r="M98" i="1"/>
  <c r="M86" i="1"/>
  <c r="M74" i="1"/>
  <c r="M62" i="1"/>
  <c r="O62" i="1" s="1"/>
  <c r="M50" i="1"/>
  <c r="M38" i="1"/>
  <c r="M25" i="1"/>
  <c r="N99" i="1"/>
  <c r="N87" i="1"/>
  <c r="N75" i="1"/>
  <c r="N63" i="1"/>
  <c r="N51" i="1"/>
  <c r="N39" i="1"/>
  <c r="N26" i="1"/>
  <c r="M97" i="1"/>
  <c r="M85" i="1"/>
  <c r="M73" i="1"/>
  <c r="M61" i="1"/>
  <c r="M49" i="1"/>
  <c r="M37" i="1"/>
  <c r="M24" i="1"/>
  <c r="N98" i="1"/>
  <c r="N86" i="1"/>
  <c r="N74" i="1"/>
  <c r="N62" i="1"/>
  <c r="N50" i="1"/>
  <c r="N38" i="1"/>
  <c r="N25" i="1"/>
  <c r="M96" i="1"/>
  <c r="M84" i="1"/>
  <c r="M72" i="1"/>
  <c r="M60" i="1"/>
  <c r="M48" i="1"/>
  <c r="M36" i="1"/>
  <c r="M22" i="1"/>
  <c r="N97" i="1"/>
  <c r="N85" i="1"/>
  <c r="N73" i="1"/>
  <c r="N61" i="1"/>
  <c r="N49" i="1"/>
  <c r="N37" i="1"/>
  <c r="N24" i="1"/>
  <c r="M107" i="1"/>
  <c r="M95" i="1"/>
  <c r="M83" i="1"/>
  <c r="M71" i="1"/>
  <c r="M59" i="1"/>
  <c r="M47" i="1"/>
  <c r="M35" i="1"/>
  <c r="M21" i="1"/>
  <c r="N96" i="1"/>
  <c r="N84" i="1"/>
  <c r="N72" i="1"/>
  <c r="N60" i="1"/>
  <c r="N48" i="1"/>
  <c r="N36" i="1"/>
  <c r="M106" i="1"/>
  <c r="O106" i="1" s="1"/>
  <c r="M94" i="1"/>
  <c r="O94" i="1" s="1"/>
  <c r="M82" i="1"/>
  <c r="O82" i="1" s="1"/>
  <c r="M70" i="1"/>
  <c r="O70" i="1" s="1"/>
  <c r="M58" i="1"/>
  <c r="O58" i="1" s="1"/>
  <c r="M46" i="1"/>
  <c r="O46" i="1" s="1"/>
  <c r="M34" i="1"/>
  <c r="O34" i="1" s="1"/>
  <c r="N107" i="1"/>
  <c r="N95" i="1"/>
  <c r="N83" i="1"/>
  <c r="N71" i="1"/>
  <c r="N59" i="1"/>
  <c r="N47" i="1"/>
  <c r="O47" i="1" s="1"/>
  <c r="N35" i="1"/>
  <c r="N22" i="1"/>
  <c r="O22" i="1" s="1"/>
  <c r="M105" i="1"/>
  <c r="O105" i="1" s="1"/>
  <c r="M93" i="1"/>
  <c r="O93" i="1" s="1"/>
  <c r="M81" i="1"/>
  <c r="O81" i="1" s="1"/>
  <c r="M69" i="1"/>
  <c r="O69" i="1" s="1"/>
  <c r="M57" i="1"/>
  <c r="O57" i="1" s="1"/>
  <c r="M45" i="1"/>
  <c r="O45" i="1" s="1"/>
  <c r="M33" i="1"/>
  <c r="O33" i="1" s="1"/>
  <c r="N21" i="1"/>
  <c r="K29" i="1"/>
  <c r="K23" i="1"/>
  <c r="N29" i="1"/>
  <c r="O29" i="1" s="1"/>
  <c r="M23" i="1"/>
  <c r="O23" i="1" s="1"/>
  <c r="K20" i="1"/>
  <c r="N20" i="1"/>
  <c r="O20" i="1" s="1"/>
  <c r="O109" i="1"/>
  <c r="O112" i="1" s="1"/>
  <c r="O107" i="1" l="1"/>
  <c r="O64" i="1"/>
  <c r="O60" i="1"/>
  <c r="O52" i="1"/>
  <c r="O49" i="1"/>
  <c r="O30" i="1"/>
  <c r="O25" i="1"/>
  <c r="O50" i="1"/>
  <c r="O85" i="1"/>
  <c r="O97" i="1"/>
  <c r="O27" i="1"/>
  <c r="O40" i="1"/>
  <c r="O28" i="1"/>
  <c r="O90" i="1"/>
  <c r="O59" i="1"/>
  <c r="O36" i="1"/>
  <c r="O99" i="1"/>
  <c r="O76" i="1"/>
  <c r="O71" i="1"/>
  <c r="O88" i="1"/>
  <c r="O84" i="1"/>
  <c r="O96" i="1"/>
  <c r="O38" i="1"/>
  <c r="O74" i="1"/>
  <c r="O87" i="1"/>
  <c r="O86" i="1"/>
  <c r="O63" i="1"/>
  <c r="O42" i="1"/>
  <c r="O35" i="1"/>
  <c r="O98" i="1"/>
  <c r="O75" i="1"/>
  <c r="O54" i="1"/>
  <c r="O78" i="1"/>
  <c r="O21" i="1"/>
  <c r="O48" i="1"/>
  <c r="O65" i="1"/>
  <c r="O102" i="1"/>
  <c r="O83" i="1"/>
  <c r="O24" i="1"/>
  <c r="O61" i="1"/>
  <c r="O100" i="1"/>
  <c r="O77" i="1"/>
  <c r="O95" i="1"/>
  <c r="O72" i="1"/>
  <c r="O37" i="1"/>
  <c r="O73" i="1"/>
  <c r="O26" i="1"/>
  <c r="O89" i="1"/>
  <c r="O41" i="1"/>
  <c r="O53" i="1"/>
  <c r="O115" i="1"/>
  <c r="O108" i="1"/>
  <c r="O116" i="1" l="1"/>
  <c r="O110" i="1" l="1"/>
  <c r="O113" i="1" l="1"/>
  <c r="O114" i="1" s="1"/>
  <c r="O111" i="1"/>
  <c r="O1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<sst xmlns="http://schemas.openxmlformats.org/spreadsheetml/2006/main" count="221" uniqueCount="133">
  <si>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</si>
  <si>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</si>
  <si>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</si>
  <si>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</si>
  <si>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</si>
  <si>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</si>
  <si>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</si>
  <si>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</si>
  <si>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</si>
  <si>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</si>
  <si>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</si>
  <si>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</si>
  <si>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</si>
  <si>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</si>
  <si>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</si>
  <si>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</si>
  <si>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</si>
  <si>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</si>
  <si>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</si>
  <si>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</si>
  <si>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</si>
  <si>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</si>
  <si>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</si>
  <si>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</si>
  <si>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</si>
  <si>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</si>
  <si>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</si>
  <si>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</si>
  <si>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</si>
  <si>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</si>
  <si>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</si>
  <si>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</si>
  <si>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</si>
  <si>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</si>
  <si>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</si>
  <si>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</si>
  <si>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</si>
  <si>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</si>
  <si>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</si>
  <si>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</si>
  <si>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</si>
  <si>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</si>
  <si>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</si>
  <si>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</si>
  <si>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</si>
  <si>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TUBOS TAPA ROSCA DE PLASTICO DE 16ML CAJA  X 125 UNIDADES </t>
  </si>
  <si>
    <t>SET DE PROBETAS PLASTICAS CINCO VASOS GRADUALES DE POLIPROPILENO INCLUYE LAS SIGUIENTES CAPACIDADES: 50 ML, 100 ML, 250 ML, 500 ML Y 1.000 ML. </t>
  </si>
  <si>
    <t>JARRA MEDIDORA DE PLASTICO, CAPACIDAD 4 LITRO:JARRA FABRICADA EN POLICARBONATO MOLDEADO DE UNA SOLA PIEZA RESISTENTE A ROTURAS, MARCAS EXTERNAS EN RELIEVE EN AMBOS CUARTOS (LETRAS ROJAS) Y LITROS (LETRAS AZULES) MANGO CONICO ABIERTO PARA UN AGARRE SEGURO, APTO PARA LAVAVAJILLAS</t>
  </si>
  <si>
    <t>TUBO CENTRIFUGA TIPO FALCON PP GRADUADO NO ESTERIL. TAPA A ROSCA DE 15 ML X 25 UNIDADES</t>
  </si>
  <si>
    <t>TUBO CENTRIFUGA TIPO FALCON PP GRADUADO NO ESTERIL. TAPA A ROSCA DE 50 ML X 25 UNIDADES</t>
  </si>
  <si>
    <t>SOPORTE PLASTICO DOBLE PARA CONO DE SEDIMENTACION IMHOFF</t>
  </si>
  <si>
    <t>PIPETA DE PLASTICO MONOCANAL VOLUMEN DE 0,5 A 10 MICROLITROS</t>
  </si>
  <si>
    <t>PIPETA DE PLASTICO MONOCANAL VOLUMEN VARIABLE DE 10 A 100 MICROLITROS</t>
  </si>
  <si>
    <t>PUNTAS DE PLASTICO  PARA PIPETA MONOCANAL VOLUMEN DE 0,5 A 10 MICROLITROS RACK X 96 UNIDADES</t>
  </si>
  <si>
    <t>PUNTAS  DE PLASTICO PARA PIPETA MONOCANAL VOLUMEN VARIABLE DE 10 A 100 MICROLITROS RACK X 96 UNIDADES</t>
  </si>
  <si>
    <t>FRASCOS PLASTICOS PARA MUESTRA DE ORINA X 50 UNIDADES</t>
  </si>
  <si>
    <t>PUNTA MICROPIPETA PLASTICA , INCOLORA 10ML BOLSA X 200UND </t>
  </si>
  <si>
    <t>MICROPIPETA VOLUMEN VARIABLE 0.1-2µL TIPO BRAVO </t>
  </si>
  <si>
    <t>MICROPIPETA VOLUMEN VARIABLE 0.5-10µL TIPO BRAVO </t>
  </si>
  <si>
    <t>MICROPIPETA VOLUMEN VARIABLE 1-10ML TIPO BRAVO </t>
  </si>
  <si>
    <t>MICROPIPETA VOLUMEN VARIABLE 10-100µL TIPO BRAVO </t>
  </si>
  <si>
    <t>MICROPIPETA VOLUMEN VARIABLE 100-1000µL TIPO BRAVO </t>
  </si>
  <si>
    <t>PROBETAS PLASTICAS - GRADUADA EN ALTO RELIEVE - 1000 ML</t>
  </si>
  <si>
    <t>PROBETAS PLASTICAS - GRADUADA EN ALTO RELIEVE - 500 ML</t>
  </si>
  <si>
    <t>SOPORTES PLASTICOS - PARA CONO IMHOFF DOBLE PARA CONO IMHOFF DOBLE</t>
  </si>
  <si>
    <t>PIPETA PASTEUR PLASTICA NO ESTERIL LONG. 160 MM CAP. 1 ML X CAJA DE 500 UNIDADES</t>
  </si>
  <si>
    <t>BANDEJA PLASTICA PARA LABORATORIO  (17,5 X 13,5 X 3 PULGADAS)</t>
  </si>
  <si>
    <t>FRASCOS EN PLASTICO LAVADORES CON BOQUILLA FIJA EN LA TAPA SIN GRADUAR CAPACIDAD: 500 ML</t>
  </si>
  <si>
    <t>FRASCOS EN PLASTICO LAVADORES CON BOQUILLA FIJA EN LA TAPA SIN GRADUAR CAPACIDAD: 250 ML</t>
  </si>
  <si>
    <t>FRASCO LAVADOR PLASTICO GRADUADO DE 250 ML</t>
  </si>
  <si>
    <t>SOPORTE PLASTICO  BANCO GIRATORIO PARA MICROPIPETAS SOPORTE BANCO GIRATORIO PARA MICROPIPETAS</t>
  </si>
  <si>
    <t>PUNTAS PLASTICAS PARA MICROPIPETAS - COLOR: AMARILLO 2 -200 UL (BOLSA*100 UNIDADES)</t>
  </si>
  <si>
    <t>PUNTAS PLASTICAS  PARA MICROPIPETAS - COLOR: AZUL 100 -1000 UL (BOLSA*100 UNIDADES)</t>
  </si>
  <si>
    <t>MANGUERAS DE LATEX (PARA SUCCION) 7 X 11 MM (5/16 X 3/32)</t>
  </si>
  <si>
    <t>PINZA DOBLE PLASTICA PARA BURETA </t>
  </si>
  <si>
    <t>PIPETADOR PLASTICO TIPO CREMALLERA 10 ML</t>
  </si>
  <si>
    <t>PIPETADOR PLASTICO  TIPO CREMALLERA 25 ML</t>
  </si>
  <si>
    <t>PIPETAS PASTEUR - EN PLASTICO CAPACIDAD: 3ML (CAJA*500 UNIDADES)</t>
  </si>
  <si>
    <t>KIT DE TAPON CONICO DE CAUCHO DE SILICONA DE ALTA TEMPERATURA.</t>
  </si>
  <si>
    <t>MANGUERA LABORATORIO 3/16PG C01902X10 PARA MONTAJES.</t>
  </si>
  <si>
    <t>ASAS MICROBIOLOGICAS REDONDAS PRESNETACION X UNIDAD </t>
  </si>
  <si>
    <t>SOPORTES UNIVERSALES - METALICO CON VARILLA REMOVIBLE METALICO CON VARILLA BASE: 22 X 13 CMS.- VARILLA: 50 CMS.- DIAMETRO VARILLA: 3/8</t>
  </si>
  <si>
    <t>MECHERO DE BUNSEN ACERO INOXIDABLE</t>
  </si>
  <si>
    <t>BANDEJA PARA INSTRUMENTAL EN ACERO INOXIDABLE. MEDIDAS APROXIMADAS: DE 60 X 40 CMS</t>
  </si>
  <si>
    <t>PINZA PARA TUBOS DE ENSAYO KPM-84 KRAMER METALICA EN ACERO INOXIDABLE APERTURA DE 3 CM</t>
  </si>
  <si>
    <t>CEPILLOS EN ALUMINIO PARA LIMPIEZA DE BURETAS - 19 MM DIAM. X 914 MM LONG.</t>
  </si>
  <si>
    <t>ESTUCHE DE DISECCION SET DE 14 PIEZAS METALICAS </t>
  </si>
  <si>
    <t>TIJERA DE DISECCION. MAYO-STILLE RECTA 21 0CM REDA</t>
  </si>
  <si>
    <t>PINZA  METALICAS DE DISECCION SIN GARRA DE 16.0CM CAT: 10.102.16 DIMEDA - ALEMAN PINZA DE DISECCION</t>
  </si>
  <si>
    <t>PINZAS METALICAS - EXTENSION CUATRO DEDOS CON NUEZ</t>
  </si>
  <si>
    <t>PINZAS METALICAS - EXTENSION CON NUEZ 3 DEDOS EN SILICONA. TEMP. MAX. 280°C</t>
  </si>
  <si>
    <t>PINZAS METALICAS - EXTENSION CON NUEZ 2 DEDOS EN SILICONA. TEMP. MAX. 280°C</t>
  </si>
  <si>
    <t>PINZAS METALICAS - PARA VASO DE PRECIPITADO</t>
  </si>
  <si>
    <t>ASAS BACTERIOLOGICAS EN ACERO INOX ASA PRESNETACION X UNIDAD </t>
  </si>
  <si>
    <t>PINZAS METALICAS - PARA CRISOL LONGITUD: 500 MM</t>
  </si>
  <si>
    <t>MICROESPATULA METALICA  DOBLE LONGITUD: 150 MM X 6 MM (UNIDAD)</t>
  </si>
  <si>
    <t>CAJAS DE VIDRIO  DE PETRI 100 x 15 MM</t>
  </si>
  <si>
    <t>TUBOS DE VIDRIO DE ENSAYO X  18ML SIN TAPA</t>
  </si>
  <si>
    <t>ERLENMEYER PARA VACIO OLIVA DE VIDRIO 250 ML</t>
  </si>
  <si>
    <t>VIDRIO DE RELOJ DE LABORATORIO DE  60 MM</t>
  </si>
  <si>
    <t>VASO PRECIPITADO DE FORMA BAJA VIDRIO BOROSILICATO X 1000 ML</t>
  </si>
  <si>
    <t>PROBETAS EN VIDRIO - BASE REDONDA - 1000 ML</t>
  </si>
  <si>
    <t>ERLENMEYER EN VIDRIO CLARO BOCA ANGOSTA 250 ML CLASE A</t>
  </si>
  <si>
    <t>ERLENMEYER EN VIDRIO CLARO LINEA ECONOMICA 100 ML</t>
  </si>
  <si>
    <t>PIPETA VIDRIO GRADUADA CERTIFICADA CLASE A X 5 ML</t>
  </si>
  <si>
    <t>BALON PARA DESTILACION DE VIDRIO FONDO REDONDO CON TUBO LATERAL 250 ML</t>
  </si>
  <si>
    <t>BALON PARA DESTILACION DE VIDRIO FONDO REDONDO CON TUBO LATERAL 500 ML</t>
  </si>
  <si>
    <t>VASOS DE PRECIPITADO FORMA ALTA VIDRIO CLASE A - 1000 ML</t>
  </si>
  <si>
    <t>VASOS DE PRECIPITADO FORMA ALTA VIDRIO CLASE A - 600 ML</t>
  </si>
  <si>
    <t>BURETAS EN VIDRIO CLASE A CON LLAVE RECTA EN TEFLON - 50 ML - DIV. 0.1 ML</t>
  </si>
  <si>
    <t>FRASCOS VIDRIO CON TAPA ROSCA AZUL X 100 ML</t>
  </si>
  <si>
    <t>FRASCOS VIDRIO CON TAPA ROSCA AZUL X 250 ML</t>
  </si>
  <si>
    <t>FRASCOS VIDRIO CON TAPA ROSCA AZUL X 1000 ML</t>
  </si>
  <si>
    <t>CAJA PETRI EN VIDRIO 60 X 15 MM</t>
  </si>
  <si>
    <t>BALON VOLUMETRICO CLARO CLASE A TAPON DE VIDRIO 100 ML</t>
  </si>
  <si>
    <t>BALON VOLUMETRICO CLARO CLASE A TAPON DE VIDRIO 200 ML</t>
  </si>
  <si>
    <t>BALON VOLUMETRICO CLARO CLASE A TAPON DE VIDRIO 50 ML</t>
  </si>
  <si>
    <t>VASOS DE PRECIPITADO FORMA ALTA VIDRIO CLASE A - 100 ML</t>
  </si>
  <si>
    <t>VASOS DE PRECIPITADO FORMA ALTA VIDRIO CLASE A - 250 ML</t>
  </si>
  <si>
    <t>VASOS DE PRECIPITADO FORMA ALTA VIDRIO CLASE A - 400 ML</t>
  </si>
  <si>
    <t>PIPETA DE VIDRIO  GRADUADA DE 5 ML CLASE A CERTIFICADA</t>
  </si>
  <si>
    <t>VIDRIO DE RELOJ DE LABORATORIO DE 120 MM</t>
  </si>
  <si>
    <t>TUBO CONDENSADOR  DE VIDRIO DE VAPOR CON CONTRAFLUJO DE AGUA DE REFRIGERACION.</t>
  </si>
  <si>
    <t>BALONES DE VIDRIO  AFORADOS PARA CALENTAMIENTO CON CAPACIDAD DE 1 L.</t>
  </si>
  <si>
    <t>LAMINILLAS DE VIDRIO CUBREOBJETOS 22X22MM CAJA X 100 LAMINAS</t>
  </si>
  <si>
    <t>PIPETA DE VIDRIO  PASTEUR 150 MM X 250 UNIDADES </t>
  </si>
  <si>
    <t>BURETAS EN VIDRIO CLASE A CON LLAVE RECTA EN TEFLON - 10 ML - DIV. 0.05 ML</t>
  </si>
  <si>
    <t>CRISOLES EN PORCELANA CERAMICA  FORMA BAJA SIN TAPA CAPACIDAD: 17 ML</t>
  </si>
  <si>
    <t>LAMINAS DE VIDRIO PORTA OBJETO BANDA BLANCA (25 MM X 75 MM)  CAJA X 50 UNIDADES</t>
  </si>
  <si>
    <t>LAMINAS  DE VIDRIO CUBRE OBJETO  22 X 40 MM CAJA X 50 UNIDADES </t>
  </si>
  <si>
    <t>LAMINA DE VIDRIO  PORTA OBJETOS PARA MICROSCOPIO. DIMENSIONES 75,0 ( 0,5) X 25,0 (0.5) MM. CAJA POR 50 UNIDADES</t>
  </si>
  <si>
    <t>LAMINA DE VIDRIO  CUBRE OBJETOS 22 X 22. CAJA POR 100 UNIDADES</t>
  </si>
  <si>
    <t>TERMOHIGROMETRO HM 16 , MEDICION DE TEMPERAURA INTERNA Y EXTERNA EN *C/*F, % HUMEDAD RELATIVA. INSTALACION EN LA PARED.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</si>
</sst>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8"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5"/>
  <sheetViews>
    <sheetView tabSelected="1" topLeftCell="A102" zoomScale="70" zoomScaleNormal="70" zoomScaleSheetLayoutView="70" zoomScalePageLayoutView="55" workbookViewId="0">
      <selection activeCell="A106" sqref="A106"/>
    </sheetView>
  </sheetViews>
  <sheetFormatPr baseColWidth="10" defaultColWidth="11.42578125" defaultRowHeight="15" x14ac:dyDescent="0.25"/>
  <cols>
    <col min="1" max="1" width="13.28515625" style="8" customWidth="1"/>
    <col min="2" max="2" width="94" style="33"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43" t="s">
        <v>37</v>
      </c>
      <c r="O2" s="43"/>
    </row>
    <row r="3" spans="1:15" ht="15.75" customHeight="1" x14ac:dyDescent="0.25">
      <c r="A3" s="44"/>
      <c r="B3" s="54" t="s">
        <v>1</v>
      </c>
      <c r="C3" s="54"/>
      <c r="D3" s="54"/>
      <c r="E3" s="54"/>
      <c r="F3" s="54"/>
      <c r="G3" s="54"/>
      <c r="H3" s="54"/>
      <c r="I3" s="54"/>
      <c r="J3" s="54"/>
      <c r="K3" s="54"/>
      <c r="L3" s="54"/>
      <c r="M3" s="54"/>
      <c r="N3" s="43" t="s">
        <v>40</v>
      </c>
      <c r="O3" s="43"/>
    </row>
    <row r="4" spans="1:15" ht="16.5" customHeight="1" x14ac:dyDescent="0.25">
      <c r="A4" s="44"/>
      <c r="B4" s="54" t="s">
        <v>36</v>
      </c>
      <c r="C4" s="54"/>
      <c r="D4" s="54"/>
      <c r="E4" s="54"/>
      <c r="F4" s="54"/>
      <c r="G4" s="54"/>
      <c r="H4" s="54"/>
      <c r="I4" s="54"/>
      <c r="J4" s="54"/>
      <c r="K4" s="54"/>
      <c r="L4" s="54"/>
      <c r="M4" s="54"/>
      <c r="N4" s="43" t="s">
        <v>41</v>
      </c>
      <c r="O4" s="43"/>
    </row>
    <row r="5" spans="1:15" ht="15" customHeight="1" x14ac:dyDescent="0.25">
      <c r="A5" s="44"/>
      <c r="B5" s="54"/>
      <c r="C5" s="54"/>
      <c r="D5" s="54"/>
      <c r="E5" s="54"/>
      <c r="F5" s="54"/>
      <c r="G5" s="54"/>
      <c r="H5" s="54"/>
      <c r="I5" s="54"/>
      <c r="J5" s="54"/>
      <c r="K5" s="54"/>
      <c r="L5" s="54"/>
      <c r="M5" s="54"/>
      <c r="N5" s="43" t="s">
        <v>38</v>
      </c>
      <c r="O5" s="43"/>
    </row>
    <row r="7" spans="1:15" x14ac:dyDescent="0.25">
      <c r="A7" s="11" t="s">
        <v>39</v>
      </c>
    </row>
    <row r="8" spans="1:15" x14ac:dyDescent="0.25">
      <c r="A8" s="11"/>
    </row>
    <row r="9" spans="1:15" x14ac:dyDescent="0.25">
      <c r="A9" s="12" t="s">
        <v>29</v>
      </c>
    </row>
    <row r="10" spans="1:15" ht="25.5" customHeight="1" x14ac:dyDescent="0.25">
      <c r="A10" s="61" t="s">
        <v>28</v>
      </c>
      <c r="B10" s="61"/>
      <c r="C10" s="13"/>
      <c r="E10" s="14" t="s">
        <v>21</v>
      </c>
      <c r="F10" s="63"/>
      <c r="G10" s="64"/>
      <c r="K10" s="15" t="s">
        <v>16</v>
      </c>
      <c r="L10" s="65"/>
      <c r="M10" s="66"/>
      <c r="N10" s="67"/>
    </row>
    <row r="11" spans="1:15" ht="15.75" thickBot="1" x14ac:dyDescent="0.3">
      <c r="A11" s="13"/>
      <c r="B11" s="34"/>
      <c r="C11" s="13"/>
      <c r="E11" s="16"/>
      <c r="F11" s="16"/>
      <c r="G11" s="16"/>
      <c r="K11" s="17"/>
      <c r="L11" s="18"/>
      <c r="M11" s="18"/>
      <c r="N11" s="18"/>
    </row>
    <row r="12" spans="1:15" ht="30.75" customHeight="1" thickBot="1" x14ac:dyDescent="0.3">
      <c r="A12" s="48" t="s">
        <v>26</v>
      </c>
      <c r="B12" s="49"/>
      <c r="C12" s="19"/>
      <c r="D12" s="45" t="s">
        <v>17</v>
      </c>
      <c r="E12" s="46"/>
      <c r="F12" s="46"/>
      <c r="G12" s="47"/>
      <c r="H12" s="7"/>
      <c r="I12" s="27"/>
      <c r="J12" s="27"/>
      <c r="K12" s="17"/>
    </row>
    <row r="13" spans="1:15" ht="15.75" thickBot="1" x14ac:dyDescent="0.3">
      <c r="A13" s="50"/>
      <c r="B13" s="51"/>
      <c r="C13" s="19"/>
      <c r="D13" s="18"/>
      <c r="E13" s="16"/>
      <c r="F13" s="16"/>
      <c r="G13" s="16"/>
      <c r="K13" s="17"/>
    </row>
    <row r="14" spans="1:15" ht="30" customHeight="1" thickBot="1" x14ac:dyDescent="0.3">
      <c r="A14" s="50"/>
      <c r="B14" s="51"/>
      <c r="C14" s="19"/>
      <c r="D14" s="45" t="s">
        <v>18</v>
      </c>
      <c r="E14" s="46"/>
      <c r="F14" s="46"/>
      <c r="G14" s="47"/>
      <c r="H14" s="7"/>
      <c r="I14" s="27"/>
      <c r="J14" s="27"/>
      <c r="K14" s="17"/>
    </row>
    <row r="15" spans="1:15" ht="18.75" customHeight="1" thickBot="1" x14ac:dyDescent="0.3">
      <c r="A15" s="50"/>
      <c r="B15" s="51"/>
      <c r="C15" s="19"/>
      <c r="E15" s="16"/>
      <c r="F15" s="16"/>
      <c r="G15" s="16"/>
      <c r="K15" s="17"/>
    </row>
    <row r="16" spans="1:15" ht="24" customHeight="1" thickBot="1" x14ac:dyDescent="0.3">
      <c r="A16" s="52"/>
      <c r="B16" s="53"/>
      <c r="C16" s="19"/>
      <c r="D16" s="45" t="s">
        <v>22</v>
      </c>
      <c r="E16" s="46"/>
      <c r="F16" s="46"/>
      <c r="G16" s="47"/>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x14ac:dyDescent="0.2">
      <c r="A20" s="30">
        <v>1</v>
      </c>
      <c r="B20" s="75" t="s">
        <v>45</v>
      </c>
      <c r="C20" s="31"/>
      <c r="D20" s="36">
        <v>1</v>
      </c>
      <c r="E20" s="36" t="s">
        <v>43</v>
      </c>
      <c r="F20" s="32"/>
      <c r="G20" s="26">
        <v>0</v>
      </c>
      <c r="H20" s="1">
        <f t="shared" ref="H20:H107" si="0">+ROUND(F20*G20,0)</f>
        <v>0</v>
      </c>
      <c r="I20" s="26">
        <v>0</v>
      </c>
      <c r="J20" s="1">
        <f t="shared" ref="J20:J106" si="1">ROUND(F20*I20,0)</f>
        <v>0</v>
      </c>
      <c r="K20" s="1">
        <f t="shared" ref="K20:K106" si="2">ROUND(F20+H20+J20,0)</f>
        <v>0</v>
      </c>
      <c r="L20" s="1">
        <f>ROUND(F20*D20,0)</f>
        <v>0</v>
      </c>
      <c r="M20" s="1">
        <f>ROUND(L20*G20,0)</f>
        <v>0</v>
      </c>
      <c r="N20" s="1">
        <f t="shared" ref="N20:N106" si="3">ROUND(L20*I20,0)</f>
        <v>0</v>
      </c>
      <c r="O20" s="2">
        <f t="shared" ref="O20:O107" si="4">ROUND(L20+N20+M20,0)</f>
        <v>0</v>
      </c>
    </row>
    <row r="21" spans="1:15" s="23" customFormat="1" ht="28.5" x14ac:dyDescent="0.2">
      <c r="A21" s="30">
        <f>1+A20</f>
        <v>2</v>
      </c>
      <c r="B21" s="75" t="s">
        <v>46</v>
      </c>
      <c r="C21" s="31"/>
      <c r="D21" s="36">
        <v>1</v>
      </c>
      <c r="E21" s="36" t="s">
        <v>43</v>
      </c>
      <c r="F21" s="32"/>
      <c r="G21" s="26">
        <v>0</v>
      </c>
      <c r="H21" s="1">
        <f t="shared" si="0"/>
        <v>0</v>
      </c>
      <c r="I21" s="26">
        <v>0</v>
      </c>
      <c r="J21" s="1">
        <f t="shared" si="1"/>
        <v>0</v>
      </c>
      <c r="K21" s="1">
        <f t="shared" si="2"/>
        <v>0</v>
      </c>
      <c r="L21" s="1">
        <f t="shared" ref="L21:L84" si="5">ROUND(F21*D21,0)</f>
        <v>0</v>
      </c>
      <c r="M21" s="1">
        <f t="shared" ref="M21:M84" si="6">ROUND(L21*G21,0)</f>
        <v>0</v>
      </c>
      <c r="N21" s="1">
        <f t="shared" si="3"/>
        <v>0</v>
      </c>
      <c r="O21" s="2">
        <f t="shared" si="4"/>
        <v>0</v>
      </c>
    </row>
    <row r="22" spans="1:15" s="23" customFormat="1" ht="71.25" x14ac:dyDescent="0.2">
      <c r="A22" s="30">
        <f t="shared" ref="A22:A85" si="7">1+A21</f>
        <v>3</v>
      </c>
      <c r="B22" s="75" t="s">
        <v>47</v>
      </c>
      <c r="C22" s="31"/>
      <c r="D22" s="36">
        <v>3</v>
      </c>
      <c r="E22" s="36" t="s">
        <v>43</v>
      </c>
      <c r="F22" s="32"/>
      <c r="G22" s="26">
        <v>0</v>
      </c>
      <c r="H22" s="1">
        <f t="shared" si="0"/>
        <v>0</v>
      </c>
      <c r="I22" s="26">
        <v>0</v>
      </c>
      <c r="J22" s="1">
        <f t="shared" si="1"/>
        <v>0</v>
      </c>
      <c r="K22" s="1">
        <f t="shared" si="2"/>
        <v>0</v>
      </c>
      <c r="L22" s="1">
        <f t="shared" si="5"/>
        <v>0</v>
      </c>
      <c r="M22" s="1">
        <f t="shared" si="6"/>
        <v>0</v>
      </c>
      <c r="N22" s="1">
        <f t="shared" si="3"/>
        <v>0</v>
      </c>
      <c r="O22" s="2">
        <f t="shared" si="4"/>
        <v>0</v>
      </c>
    </row>
    <row r="23" spans="1:15" s="23" customFormat="1" ht="28.5" x14ac:dyDescent="0.2">
      <c r="A23" s="30">
        <f t="shared" si="7"/>
        <v>4</v>
      </c>
      <c r="B23" s="75" t="s">
        <v>48</v>
      </c>
      <c r="C23" s="31"/>
      <c r="D23" s="36">
        <v>2</v>
      </c>
      <c r="E23" s="36" t="s">
        <v>43</v>
      </c>
      <c r="F23" s="32"/>
      <c r="G23" s="26">
        <v>0.05</v>
      </c>
      <c r="H23" s="1">
        <f t="shared" si="0"/>
        <v>0</v>
      </c>
      <c r="I23" s="26">
        <v>0.08</v>
      </c>
      <c r="J23" s="1">
        <f t="shared" si="1"/>
        <v>0</v>
      </c>
      <c r="K23" s="1">
        <f t="shared" si="2"/>
        <v>0</v>
      </c>
      <c r="L23" s="1">
        <f t="shared" si="5"/>
        <v>0</v>
      </c>
      <c r="M23" s="1">
        <f t="shared" si="6"/>
        <v>0</v>
      </c>
      <c r="N23" s="1">
        <f t="shared" si="3"/>
        <v>0</v>
      </c>
      <c r="O23" s="2">
        <f t="shared" si="4"/>
        <v>0</v>
      </c>
    </row>
    <row r="24" spans="1:15" s="23" customFormat="1" ht="28.5" x14ac:dyDescent="0.2">
      <c r="A24" s="30">
        <f t="shared" si="7"/>
        <v>5</v>
      </c>
      <c r="B24" s="75" t="s">
        <v>49</v>
      </c>
      <c r="C24" s="31"/>
      <c r="D24" s="36">
        <v>2</v>
      </c>
      <c r="E24" s="36" t="s">
        <v>43</v>
      </c>
      <c r="F24" s="32"/>
      <c r="G24" s="26">
        <v>0</v>
      </c>
      <c r="H24" s="1">
        <f t="shared" si="0"/>
        <v>0</v>
      </c>
      <c r="I24" s="26">
        <v>0</v>
      </c>
      <c r="J24" s="1">
        <f t="shared" si="1"/>
        <v>0</v>
      </c>
      <c r="K24" s="1">
        <f t="shared" si="2"/>
        <v>0</v>
      </c>
      <c r="L24" s="1">
        <f t="shared" si="5"/>
        <v>0</v>
      </c>
      <c r="M24" s="1">
        <f t="shared" si="6"/>
        <v>0</v>
      </c>
      <c r="N24" s="1">
        <f t="shared" si="3"/>
        <v>0</v>
      </c>
      <c r="O24" s="2">
        <f t="shared" si="4"/>
        <v>0</v>
      </c>
    </row>
    <row r="25" spans="1:15" s="23" customFormat="1" x14ac:dyDescent="0.2">
      <c r="A25" s="30">
        <f t="shared" si="7"/>
        <v>6</v>
      </c>
      <c r="B25" s="75" t="s">
        <v>50</v>
      </c>
      <c r="C25" s="31"/>
      <c r="D25" s="36">
        <v>2</v>
      </c>
      <c r="E25" s="36" t="s">
        <v>43</v>
      </c>
      <c r="F25" s="32"/>
      <c r="G25" s="26">
        <v>0</v>
      </c>
      <c r="H25" s="1">
        <f t="shared" si="0"/>
        <v>0</v>
      </c>
      <c r="I25" s="26">
        <v>0</v>
      </c>
      <c r="J25" s="1">
        <f t="shared" si="1"/>
        <v>0</v>
      </c>
      <c r="K25" s="1">
        <f t="shared" si="2"/>
        <v>0</v>
      </c>
      <c r="L25" s="1">
        <f t="shared" si="5"/>
        <v>0</v>
      </c>
      <c r="M25" s="1">
        <f t="shared" si="6"/>
        <v>0</v>
      </c>
      <c r="N25" s="1">
        <f t="shared" si="3"/>
        <v>0</v>
      </c>
      <c r="O25" s="2">
        <f t="shared" si="4"/>
        <v>0</v>
      </c>
    </row>
    <row r="26" spans="1:15" s="23" customFormat="1" x14ac:dyDescent="0.2">
      <c r="A26" s="30">
        <f t="shared" si="7"/>
        <v>7</v>
      </c>
      <c r="B26" s="75" t="s">
        <v>51</v>
      </c>
      <c r="C26" s="31"/>
      <c r="D26" s="36">
        <v>1</v>
      </c>
      <c r="E26" s="36" t="s">
        <v>43</v>
      </c>
      <c r="F26" s="32"/>
      <c r="G26" s="26">
        <v>0</v>
      </c>
      <c r="H26" s="1">
        <f t="shared" si="0"/>
        <v>0</v>
      </c>
      <c r="I26" s="26">
        <v>0</v>
      </c>
      <c r="J26" s="1">
        <f t="shared" si="1"/>
        <v>0</v>
      </c>
      <c r="K26" s="1">
        <f t="shared" si="2"/>
        <v>0</v>
      </c>
      <c r="L26" s="1">
        <f t="shared" si="5"/>
        <v>0</v>
      </c>
      <c r="M26" s="1">
        <f t="shared" si="6"/>
        <v>0</v>
      </c>
      <c r="N26" s="1">
        <f t="shared" si="3"/>
        <v>0</v>
      </c>
      <c r="O26" s="2">
        <f t="shared" si="4"/>
        <v>0</v>
      </c>
    </row>
    <row r="27" spans="1:15" s="23" customFormat="1" x14ac:dyDescent="0.2">
      <c r="A27" s="30">
        <f t="shared" si="7"/>
        <v>8</v>
      </c>
      <c r="B27" s="75" t="s">
        <v>52</v>
      </c>
      <c r="C27" s="31"/>
      <c r="D27" s="36">
        <v>1</v>
      </c>
      <c r="E27" s="36" t="s">
        <v>43</v>
      </c>
      <c r="F27" s="32"/>
      <c r="G27" s="26">
        <v>0</v>
      </c>
      <c r="H27" s="1">
        <f t="shared" si="0"/>
        <v>0</v>
      </c>
      <c r="I27" s="26">
        <v>0</v>
      </c>
      <c r="J27" s="1">
        <f t="shared" si="1"/>
        <v>0</v>
      </c>
      <c r="K27" s="1">
        <f t="shared" si="2"/>
        <v>0</v>
      </c>
      <c r="L27" s="1">
        <f t="shared" si="5"/>
        <v>0</v>
      </c>
      <c r="M27" s="1">
        <f t="shared" si="6"/>
        <v>0</v>
      </c>
      <c r="N27" s="1">
        <f t="shared" si="3"/>
        <v>0</v>
      </c>
      <c r="O27" s="2">
        <f t="shared" si="4"/>
        <v>0</v>
      </c>
    </row>
    <row r="28" spans="1:15" s="23" customFormat="1" ht="28.5" x14ac:dyDescent="0.2">
      <c r="A28" s="30">
        <f t="shared" si="7"/>
        <v>9</v>
      </c>
      <c r="B28" s="75" t="s">
        <v>53</v>
      </c>
      <c r="C28" s="31"/>
      <c r="D28" s="36">
        <v>5</v>
      </c>
      <c r="E28" s="36" t="s">
        <v>43</v>
      </c>
      <c r="F28" s="32"/>
      <c r="G28" s="26">
        <v>0</v>
      </c>
      <c r="H28" s="1">
        <f t="shared" si="0"/>
        <v>0</v>
      </c>
      <c r="I28" s="26">
        <v>0</v>
      </c>
      <c r="J28" s="1">
        <f t="shared" si="1"/>
        <v>0</v>
      </c>
      <c r="K28" s="1">
        <f t="shared" si="2"/>
        <v>0</v>
      </c>
      <c r="L28" s="1">
        <f t="shared" si="5"/>
        <v>0</v>
      </c>
      <c r="M28" s="1">
        <f t="shared" si="6"/>
        <v>0</v>
      </c>
      <c r="N28" s="1">
        <f t="shared" si="3"/>
        <v>0</v>
      </c>
      <c r="O28" s="2">
        <f t="shared" si="4"/>
        <v>0</v>
      </c>
    </row>
    <row r="29" spans="1:15" s="23" customFormat="1" ht="28.5" x14ac:dyDescent="0.2">
      <c r="A29" s="30">
        <f t="shared" si="7"/>
        <v>10</v>
      </c>
      <c r="B29" s="75" t="s">
        <v>54</v>
      </c>
      <c r="C29" s="31"/>
      <c r="D29" s="36">
        <v>3</v>
      </c>
      <c r="E29" s="36" t="s">
        <v>43</v>
      </c>
      <c r="F29" s="32"/>
      <c r="G29" s="26">
        <v>0.19</v>
      </c>
      <c r="H29" s="1">
        <f t="shared" si="0"/>
        <v>0</v>
      </c>
      <c r="I29" s="26">
        <v>0.08</v>
      </c>
      <c r="J29" s="1">
        <f t="shared" si="1"/>
        <v>0</v>
      </c>
      <c r="K29" s="1">
        <f t="shared" si="2"/>
        <v>0</v>
      </c>
      <c r="L29" s="1">
        <f t="shared" si="5"/>
        <v>0</v>
      </c>
      <c r="M29" s="1">
        <f t="shared" si="6"/>
        <v>0</v>
      </c>
      <c r="N29" s="1">
        <f t="shared" si="3"/>
        <v>0</v>
      </c>
      <c r="O29" s="2">
        <f t="shared" si="4"/>
        <v>0</v>
      </c>
    </row>
    <row r="30" spans="1:15" s="23" customFormat="1" x14ac:dyDescent="0.2">
      <c r="A30" s="30">
        <f t="shared" si="7"/>
        <v>11</v>
      </c>
      <c r="B30" s="75" t="s">
        <v>55</v>
      </c>
      <c r="C30" s="31"/>
      <c r="D30" s="36">
        <v>2</v>
      </c>
      <c r="E30" s="36" t="s">
        <v>43</v>
      </c>
      <c r="F30" s="32"/>
      <c r="G30" s="26">
        <v>0</v>
      </c>
      <c r="H30" s="1">
        <f t="shared" si="0"/>
        <v>0</v>
      </c>
      <c r="I30" s="26">
        <v>0</v>
      </c>
      <c r="J30" s="1">
        <f t="shared" si="1"/>
        <v>0</v>
      </c>
      <c r="K30" s="1">
        <f t="shared" si="2"/>
        <v>0</v>
      </c>
      <c r="L30" s="1">
        <f t="shared" si="5"/>
        <v>0</v>
      </c>
      <c r="M30" s="1">
        <f t="shared" si="6"/>
        <v>0</v>
      </c>
      <c r="N30" s="1">
        <f t="shared" si="3"/>
        <v>0</v>
      </c>
      <c r="O30" s="2">
        <f t="shared" si="4"/>
        <v>0</v>
      </c>
    </row>
    <row r="31" spans="1:15" s="23" customFormat="1" x14ac:dyDescent="0.2">
      <c r="A31" s="30">
        <f t="shared" si="7"/>
        <v>12</v>
      </c>
      <c r="B31" s="75" t="s">
        <v>56</v>
      </c>
      <c r="C31" s="31"/>
      <c r="D31" s="36">
        <v>3</v>
      </c>
      <c r="E31" s="36" t="s">
        <v>43</v>
      </c>
      <c r="F31" s="32"/>
      <c r="G31" s="26">
        <v>0</v>
      </c>
      <c r="H31" s="1">
        <f t="shared" si="0"/>
        <v>0</v>
      </c>
      <c r="I31" s="26">
        <v>0</v>
      </c>
      <c r="J31" s="1">
        <f t="shared" si="1"/>
        <v>0</v>
      </c>
      <c r="K31" s="1">
        <f t="shared" si="2"/>
        <v>0</v>
      </c>
      <c r="L31" s="1">
        <f t="shared" si="5"/>
        <v>0</v>
      </c>
      <c r="M31" s="1">
        <f t="shared" si="6"/>
        <v>0</v>
      </c>
      <c r="N31" s="1">
        <f t="shared" si="3"/>
        <v>0</v>
      </c>
      <c r="O31" s="2">
        <f t="shared" si="4"/>
        <v>0</v>
      </c>
    </row>
    <row r="32" spans="1:15" s="23" customFormat="1" x14ac:dyDescent="0.2">
      <c r="A32" s="30">
        <f t="shared" si="7"/>
        <v>13</v>
      </c>
      <c r="B32" s="75" t="s">
        <v>57</v>
      </c>
      <c r="C32" s="31"/>
      <c r="D32" s="36">
        <v>1</v>
      </c>
      <c r="E32" s="36" t="s">
        <v>43</v>
      </c>
      <c r="F32" s="32"/>
      <c r="G32" s="26">
        <v>0</v>
      </c>
      <c r="H32" s="1">
        <f t="shared" si="0"/>
        <v>0</v>
      </c>
      <c r="I32" s="26">
        <v>0</v>
      </c>
      <c r="J32" s="1">
        <f t="shared" si="1"/>
        <v>0</v>
      </c>
      <c r="K32" s="1">
        <f t="shared" si="2"/>
        <v>0</v>
      </c>
      <c r="L32" s="1">
        <f t="shared" si="5"/>
        <v>0</v>
      </c>
      <c r="M32" s="1">
        <f t="shared" si="6"/>
        <v>0</v>
      </c>
      <c r="N32" s="1">
        <f t="shared" si="3"/>
        <v>0</v>
      </c>
      <c r="O32" s="2">
        <f t="shared" si="4"/>
        <v>0</v>
      </c>
    </row>
    <row r="33" spans="1:15" s="23" customFormat="1" x14ac:dyDescent="0.2">
      <c r="A33" s="30">
        <f t="shared" si="7"/>
        <v>14</v>
      </c>
      <c r="B33" s="75" t="s">
        <v>58</v>
      </c>
      <c r="C33" s="31"/>
      <c r="D33" s="36">
        <v>1</v>
      </c>
      <c r="E33" s="36" t="s">
        <v>43</v>
      </c>
      <c r="F33" s="32"/>
      <c r="G33" s="26">
        <v>0</v>
      </c>
      <c r="H33" s="1">
        <f t="shared" si="0"/>
        <v>0</v>
      </c>
      <c r="I33" s="26">
        <v>0</v>
      </c>
      <c r="J33" s="1">
        <f t="shared" si="1"/>
        <v>0</v>
      </c>
      <c r="K33" s="1">
        <f t="shared" si="2"/>
        <v>0</v>
      </c>
      <c r="L33" s="1">
        <f t="shared" si="5"/>
        <v>0</v>
      </c>
      <c r="M33" s="1">
        <f t="shared" si="6"/>
        <v>0</v>
      </c>
      <c r="N33" s="1">
        <f t="shared" si="3"/>
        <v>0</v>
      </c>
      <c r="O33" s="2">
        <f t="shared" si="4"/>
        <v>0</v>
      </c>
    </row>
    <row r="34" spans="1:15" s="23" customFormat="1" x14ac:dyDescent="0.2">
      <c r="A34" s="30">
        <f t="shared" si="7"/>
        <v>15</v>
      </c>
      <c r="B34" s="75" t="s">
        <v>59</v>
      </c>
      <c r="C34" s="31"/>
      <c r="D34" s="36">
        <v>1</v>
      </c>
      <c r="E34" s="36" t="s">
        <v>43</v>
      </c>
      <c r="F34" s="32"/>
      <c r="G34" s="26">
        <v>0</v>
      </c>
      <c r="H34" s="1">
        <f t="shared" si="0"/>
        <v>0</v>
      </c>
      <c r="I34" s="26">
        <v>0</v>
      </c>
      <c r="J34" s="1">
        <f t="shared" si="1"/>
        <v>0</v>
      </c>
      <c r="K34" s="1">
        <f t="shared" si="2"/>
        <v>0</v>
      </c>
      <c r="L34" s="1">
        <f t="shared" si="5"/>
        <v>0</v>
      </c>
      <c r="M34" s="1">
        <f t="shared" si="6"/>
        <v>0</v>
      </c>
      <c r="N34" s="1">
        <f t="shared" si="3"/>
        <v>0</v>
      </c>
      <c r="O34" s="2">
        <f t="shared" si="4"/>
        <v>0</v>
      </c>
    </row>
    <row r="35" spans="1:15" s="23" customFormat="1" x14ac:dyDescent="0.2">
      <c r="A35" s="30">
        <f t="shared" si="7"/>
        <v>16</v>
      </c>
      <c r="B35" s="75" t="s">
        <v>60</v>
      </c>
      <c r="C35" s="31"/>
      <c r="D35" s="36">
        <v>1</v>
      </c>
      <c r="E35" s="36" t="s">
        <v>43</v>
      </c>
      <c r="F35" s="32"/>
      <c r="G35" s="26">
        <v>0</v>
      </c>
      <c r="H35" s="1">
        <f t="shared" si="0"/>
        <v>0</v>
      </c>
      <c r="I35" s="26">
        <v>0</v>
      </c>
      <c r="J35" s="1">
        <f t="shared" si="1"/>
        <v>0</v>
      </c>
      <c r="K35" s="1">
        <f t="shared" si="2"/>
        <v>0</v>
      </c>
      <c r="L35" s="1">
        <f t="shared" si="5"/>
        <v>0</v>
      </c>
      <c r="M35" s="1">
        <f t="shared" si="6"/>
        <v>0</v>
      </c>
      <c r="N35" s="1">
        <f t="shared" si="3"/>
        <v>0</v>
      </c>
      <c r="O35" s="2">
        <f t="shared" si="4"/>
        <v>0</v>
      </c>
    </row>
    <row r="36" spans="1:15" s="23" customFormat="1" x14ac:dyDescent="0.2">
      <c r="A36" s="30">
        <f t="shared" si="7"/>
        <v>17</v>
      </c>
      <c r="B36" s="75" t="s">
        <v>61</v>
      </c>
      <c r="C36" s="31"/>
      <c r="D36" s="36">
        <v>1</v>
      </c>
      <c r="E36" s="36" t="s">
        <v>43</v>
      </c>
      <c r="F36" s="32"/>
      <c r="G36" s="26">
        <v>0</v>
      </c>
      <c r="H36" s="1">
        <f t="shared" si="0"/>
        <v>0</v>
      </c>
      <c r="I36" s="26">
        <v>0</v>
      </c>
      <c r="J36" s="1">
        <f t="shared" si="1"/>
        <v>0</v>
      </c>
      <c r="K36" s="1">
        <f t="shared" si="2"/>
        <v>0</v>
      </c>
      <c r="L36" s="1">
        <f t="shared" si="5"/>
        <v>0</v>
      </c>
      <c r="M36" s="1">
        <f t="shared" si="6"/>
        <v>0</v>
      </c>
      <c r="N36" s="1">
        <f t="shared" si="3"/>
        <v>0</v>
      </c>
      <c r="O36" s="2">
        <f t="shared" si="4"/>
        <v>0</v>
      </c>
    </row>
    <row r="37" spans="1:15" s="23" customFormat="1" x14ac:dyDescent="0.2">
      <c r="A37" s="30">
        <f t="shared" si="7"/>
        <v>18</v>
      </c>
      <c r="B37" s="75" t="s">
        <v>62</v>
      </c>
      <c r="C37" s="31"/>
      <c r="D37" s="36">
        <v>2</v>
      </c>
      <c r="E37" s="36" t="s">
        <v>43</v>
      </c>
      <c r="F37" s="32"/>
      <c r="G37" s="26">
        <v>0</v>
      </c>
      <c r="H37" s="1">
        <f t="shared" si="0"/>
        <v>0</v>
      </c>
      <c r="I37" s="26">
        <v>0</v>
      </c>
      <c r="J37" s="1">
        <f t="shared" si="1"/>
        <v>0</v>
      </c>
      <c r="K37" s="1">
        <f t="shared" si="2"/>
        <v>0</v>
      </c>
      <c r="L37" s="1">
        <f t="shared" si="5"/>
        <v>0</v>
      </c>
      <c r="M37" s="1">
        <f t="shared" si="6"/>
        <v>0</v>
      </c>
      <c r="N37" s="1">
        <f t="shared" si="3"/>
        <v>0</v>
      </c>
      <c r="O37" s="2">
        <f t="shared" si="4"/>
        <v>0</v>
      </c>
    </row>
    <row r="38" spans="1:15" s="23" customFormat="1" x14ac:dyDescent="0.2">
      <c r="A38" s="30">
        <f t="shared" si="7"/>
        <v>19</v>
      </c>
      <c r="B38" s="75" t="s">
        <v>63</v>
      </c>
      <c r="C38" s="31"/>
      <c r="D38" s="36">
        <v>4</v>
      </c>
      <c r="E38" s="36" t="s">
        <v>43</v>
      </c>
      <c r="F38" s="32"/>
      <c r="G38" s="26">
        <v>0</v>
      </c>
      <c r="H38" s="1">
        <f t="shared" si="0"/>
        <v>0</v>
      </c>
      <c r="I38" s="26">
        <v>0</v>
      </c>
      <c r="J38" s="1">
        <f t="shared" si="1"/>
        <v>0</v>
      </c>
      <c r="K38" s="1">
        <f t="shared" si="2"/>
        <v>0</v>
      </c>
      <c r="L38" s="1">
        <f t="shared" si="5"/>
        <v>0</v>
      </c>
      <c r="M38" s="1">
        <f t="shared" si="6"/>
        <v>0</v>
      </c>
      <c r="N38" s="1">
        <f t="shared" si="3"/>
        <v>0</v>
      </c>
      <c r="O38" s="2">
        <f t="shared" si="4"/>
        <v>0</v>
      </c>
    </row>
    <row r="39" spans="1:15" s="23" customFormat="1" x14ac:dyDescent="0.2">
      <c r="A39" s="30">
        <f t="shared" si="7"/>
        <v>20</v>
      </c>
      <c r="B39" s="75" t="s">
        <v>64</v>
      </c>
      <c r="C39" s="31"/>
      <c r="D39" s="36">
        <v>1</v>
      </c>
      <c r="E39" s="36" t="s">
        <v>43</v>
      </c>
      <c r="F39" s="32"/>
      <c r="G39" s="26">
        <v>0</v>
      </c>
      <c r="H39" s="1">
        <f t="shared" si="0"/>
        <v>0</v>
      </c>
      <c r="I39" s="26">
        <v>0</v>
      </c>
      <c r="J39" s="1">
        <f t="shared" si="1"/>
        <v>0</v>
      </c>
      <c r="K39" s="1">
        <f t="shared" si="2"/>
        <v>0</v>
      </c>
      <c r="L39" s="1">
        <f t="shared" si="5"/>
        <v>0</v>
      </c>
      <c r="M39" s="1">
        <f t="shared" si="6"/>
        <v>0</v>
      </c>
      <c r="N39" s="1">
        <f t="shared" si="3"/>
        <v>0</v>
      </c>
      <c r="O39" s="2">
        <f t="shared" si="4"/>
        <v>0</v>
      </c>
    </row>
    <row r="40" spans="1:15" s="23" customFormat="1" ht="28.5" x14ac:dyDescent="0.2">
      <c r="A40" s="30">
        <f t="shared" si="7"/>
        <v>21</v>
      </c>
      <c r="B40" s="75" t="s">
        <v>65</v>
      </c>
      <c r="C40" s="31"/>
      <c r="D40" s="36">
        <v>1</v>
      </c>
      <c r="E40" s="36" t="s">
        <v>43</v>
      </c>
      <c r="F40" s="32"/>
      <c r="G40" s="26">
        <v>0</v>
      </c>
      <c r="H40" s="1">
        <f t="shared" si="0"/>
        <v>0</v>
      </c>
      <c r="I40" s="26">
        <v>0</v>
      </c>
      <c r="J40" s="1">
        <f t="shared" si="1"/>
        <v>0</v>
      </c>
      <c r="K40" s="1">
        <f t="shared" si="2"/>
        <v>0</v>
      </c>
      <c r="L40" s="1">
        <f t="shared" si="5"/>
        <v>0</v>
      </c>
      <c r="M40" s="1">
        <f t="shared" si="6"/>
        <v>0</v>
      </c>
      <c r="N40" s="1">
        <f t="shared" si="3"/>
        <v>0</v>
      </c>
      <c r="O40" s="2">
        <f t="shared" si="4"/>
        <v>0</v>
      </c>
    </row>
    <row r="41" spans="1:15" s="23" customFormat="1" x14ac:dyDescent="0.2">
      <c r="A41" s="30">
        <f t="shared" si="7"/>
        <v>22</v>
      </c>
      <c r="B41" s="75" t="s">
        <v>66</v>
      </c>
      <c r="C41" s="31"/>
      <c r="D41" s="36">
        <v>2</v>
      </c>
      <c r="E41" s="36" t="s">
        <v>43</v>
      </c>
      <c r="F41" s="32"/>
      <c r="G41" s="26">
        <v>0</v>
      </c>
      <c r="H41" s="1">
        <f t="shared" si="0"/>
        <v>0</v>
      </c>
      <c r="I41" s="26">
        <v>0</v>
      </c>
      <c r="J41" s="1">
        <f t="shared" si="1"/>
        <v>0</v>
      </c>
      <c r="K41" s="1">
        <f t="shared" si="2"/>
        <v>0</v>
      </c>
      <c r="L41" s="1">
        <f t="shared" si="5"/>
        <v>0</v>
      </c>
      <c r="M41" s="1">
        <f t="shared" si="6"/>
        <v>0</v>
      </c>
      <c r="N41" s="1">
        <f t="shared" si="3"/>
        <v>0</v>
      </c>
      <c r="O41" s="2">
        <f t="shared" si="4"/>
        <v>0</v>
      </c>
    </row>
    <row r="42" spans="1:15" s="23" customFormat="1" ht="28.5" x14ac:dyDescent="0.2">
      <c r="A42" s="30">
        <f t="shared" si="7"/>
        <v>23</v>
      </c>
      <c r="B42" s="75" t="s">
        <v>67</v>
      </c>
      <c r="C42" s="31"/>
      <c r="D42" s="36">
        <v>5</v>
      </c>
      <c r="E42" s="36" t="s">
        <v>43</v>
      </c>
      <c r="F42" s="32"/>
      <c r="G42" s="26">
        <v>0</v>
      </c>
      <c r="H42" s="1">
        <f t="shared" si="0"/>
        <v>0</v>
      </c>
      <c r="I42" s="26">
        <v>0</v>
      </c>
      <c r="J42" s="1">
        <f t="shared" si="1"/>
        <v>0</v>
      </c>
      <c r="K42" s="1">
        <f t="shared" si="2"/>
        <v>0</v>
      </c>
      <c r="L42" s="1">
        <f t="shared" si="5"/>
        <v>0</v>
      </c>
      <c r="M42" s="1">
        <f t="shared" si="6"/>
        <v>0</v>
      </c>
      <c r="N42" s="1">
        <f t="shared" si="3"/>
        <v>0</v>
      </c>
      <c r="O42" s="2">
        <f t="shared" si="4"/>
        <v>0</v>
      </c>
    </row>
    <row r="43" spans="1:15" s="23" customFormat="1" ht="28.5" x14ac:dyDescent="0.2">
      <c r="A43" s="30">
        <f t="shared" si="7"/>
        <v>24</v>
      </c>
      <c r="B43" s="75" t="s">
        <v>68</v>
      </c>
      <c r="C43" s="31"/>
      <c r="D43" s="36">
        <v>5</v>
      </c>
      <c r="E43" s="36" t="s">
        <v>43</v>
      </c>
      <c r="F43" s="32"/>
      <c r="G43" s="26">
        <v>0</v>
      </c>
      <c r="H43" s="1">
        <f t="shared" si="0"/>
        <v>0</v>
      </c>
      <c r="I43" s="26">
        <v>0</v>
      </c>
      <c r="J43" s="1">
        <f t="shared" si="1"/>
        <v>0</v>
      </c>
      <c r="K43" s="1">
        <f t="shared" si="2"/>
        <v>0</v>
      </c>
      <c r="L43" s="1">
        <f t="shared" si="5"/>
        <v>0</v>
      </c>
      <c r="M43" s="1">
        <f t="shared" si="6"/>
        <v>0</v>
      </c>
      <c r="N43" s="1">
        <f t="shared" si="3"/>
        <v>0</v>
      </c>
      <c r="O43" s="2">
        <f t="shared" si="4"/>
        <v>0</v>
      </c>
    </row>
    <row r="44" spans="1:15" s="23" customFormat="1" x14ac:dyDescent="0.2">
      <c r="A44" s="30">
        <f t="shared" si="7"/>
        <v>25</v>
      </c>
      <c r="B44" s="75" t="s">
        <v>69</v>
      </c>
      <c r="C44" s="31"/>
      <c r="D44" s="36">
        <v>5</v>
      </c>
      <c r="E44" s="36" t="s">
        <v>43</v>
      </c>
      <c r="F44" s="32"/>
      <c r="G44" s="26">
        <v>0</v>
      </c>
      <c r="H44" s="1">
        <f t="shared" si="0"/>
        <v>0</v>
      </c>
      <c r="I44" s="26">
        <v>0</v>
      </c>
      <c r="J44" s="1">
        <f t="shared" si="1"/>
        <v>0</v>
      </c>
      <c r="K44" s="1">
        <f t="shared" si="2"/>
        <v>0</v>
      </c>
      <c r="L44" s="1">
        <f t="shared" si="5"/>
        <v>0</v>
      </c>
      <c r="M44" s="1">
        <f t="shared" si="6"/>
        <v>0</v>
      </c>
      <c r="N44" s="1">
        <f t="shared" si="3"/>
        <v>0</v>
      </c>
      <c r="O44" s="2">
        <f t="shared" si="4"/>
        <v>0</v>
      </c>
    </row>
    <row r="45" spans="1:15" s="23" customFormat="1" ht="28.5" x14ac:dyDescent="0.2">
      <c r="A45" s="30">
        <f t="shared" si="7"/>
        <v>26</v>
      </c>
      <c r="B45" s="75" t="s">
        <v>70</v>
      </c>
      <c r="C45" s="31"/>
      <c r="D45" s="36">
        <v>2</v>
      </c>
      <c r="E45" s="36" t="s">
        <v>43</v>
      </c>
      <c r="F45" s="32"/>
      <c r="G45" s="26">
        <v>0</v>
      </c>
      <c r="H45" s="1">
        <f t="shared" si="0"/>
        <v>0</v>
      </c>
      <c r="I45" s="26">
        <v>0</v>
      </c>
      <c r="J45" s="1">
        <f t="shared" si="1"/>
        <v>0</v>
      </c>
      <c r="K45" s="1">
        <f t="shared" si="2"/>
        <v>0</v>
      </c>
      <c r="L45" s="1">
        <f t="shared" si="5"/>
        <v>0</v>
      </c>
      <c r="M45" s="1">
        <f t="shared" si="6"/>
        <v>0</v>
      </c>
      <c r="N45" s="1">
        <f t="shared" si="3"/>
        <v>0</v>
      </c>
      <c r="O45" s="2">
        <f t="shared" si="4"/>
        <v>0</v>
      </c>
    </row>
    <row r="46" spans="1:15" s="23" customFormat="1" ht="28.5" x14ac:dyDescent="0.2">
      <c r="A46" s="30">
        <f t="shared" si="7"/>
        <v>27</v>
      </c>
      <c r="B46" s="75" t="s">
        <v>71</v>
      </c>
      <c r="C46" s="31"/>
      <c r="D46" s="36">
        <v>2</v>
      </c>
      <c r="E46" s="36" t="s">
        <v>43</v>
      </c>
      <c r="F46" s="32"/>
      <c r="G46" s="26">
        <v>0</v>
      </c>
      <c r="H46" s="1">
        <f t="shared" si="0"/>
        <v>0</v>
      </c>
      <c r="I46" s="26">
        <v>0</v>
      </c>
      <c r="J46" s="1">
        <f t="shared" si="1"/>
        <v>0</v>
      </c>
      <c r="K46" s="1">
        <f t="shared" si="2"/>
        <v>0</v>
      </c>
      <c r="L46" s="1">
        <f t="shared" si="5"/>
        <v>0</v>
      </c>
      <c r="M46" s="1">
        <f t="shared" si="6"/>
        <v>0</v>
      </c>
      <c r="N46" s="1">
        <f t="shared" si="3"/>
        <v>0</v>
      </c>
      <c r="O46" s="2">
        <f t="shared" si="4"/>
        <v>0</v>
      </c>
    </row>
    <row r="47" spans="1:15" s="23" customFormat="1" ht="28.5" x14ac:dyDescent="0.2">
      <c r="A47" s="30">
        <f t="shared" si="7"/>
        <v>28</v>
      </c>
      <c r="B47" s="75" t="s">
        <v>72</v>
      </c>
      <c r="C47" s="31"/>
      <c r="D47" s="36">
        <v>2</v>
      </c>
      <c r="E47" s="36" t="s">
        <v>43</v>
      </c>
      <c r="F47" s="32"/>
      <c r="G47" s="26">
        <v>0</v>
      </c>
      <c r="H47" s="1">
        <f t="shared" si="0"/>
        <v>0</v>
      </c>
      <c r="I47" s="26">
        <v>0</v>
      </c>
      <c r="J47" s="1">
        <f t="shared" si="1"/>
        <v>0</v>
      </c>
      <c r="K47" s="1">
        <f t="shared" si="2"/>
        <v>0</v>
      </c>
      <c r="L47" s="1">
        <f t="shared" si="5"/>
        <v>0</v>
      </c>
      <c r="M47" s="1">
        <f t="shared" si="6"/>
        <v>0</v>
      </c>
      <c r="N47" s="1">
        <f t="shared" si="3"/>
        <v>0</v>
      </c>
      <c r="O47" s="2">
        <f t="shared" si="4"/>
        <v>0</v>
      </c>
    </row>
    <row r="48" spans="1:15" s="23" customFormat="1" x14ac:dyDescent="0.2">
      <c r="A48" s="30">
        <f t="shared" si="7"/>
        <v>29</v>
      </c>
      <c r="B48" s="75" t="s">
        <v>73</v>
      </c>
      <c r="C48" s="31"/>
      <c r="D48" s="36">
        <v>5</v>
      </c>
      <c r="E48" s="36" t="s">
        <v>43</v>
      </c>
      <c r="F48" s="32"/>
      <c r="G48" s="26">
        <v>0</v>
      </c>
      <c r="H48" s="1">
        <f t="shared" si="0"/>
        <v>0</v>
      </c>
      <c r="I48" s="26">
        <v>0</v>
      </c>
      <c r="J48" s="1">
        <f t="shared" si="1"/>
        <v>0</v>
      </c>
      <c r="K48" s="1">
        <f t="shared" si="2"/>
        <v>0</v>
      </c>
      <c r="L48" s="1">
        <f t="shared" si="5"/>
        <v>0</v>
      </c>
      <c r="M48" s="1">
        <f t="shared" si="6"/>
        <v>0</v>
      </c>
      <c r="N48" s="1">
        <f t="shared" si="3"/>
        <v>0</v>
      </c>
      <c r="O48" s="2">
        <f t="shared" si="4"/>
        <v>0</v>
      </c>
    </row>
    <row r="49" spans="1:15" s="23" customFormat="1" x14ac:dyDescent="0.2">
      <c r="A49" s="30">
        <f t="shared" si="7"/>
        <v>30</v>
      </c>
      <c r="B49" s="75" t="s">
        <v>74</v>
      </c>
      <c r="C49" s="31"/>
      <c r="D49" s="36">
        <v>3</v>
      </c>
      <c r="E49" s="36" t="s">
        <v>43</v>
      </c>
      <c r="F49" s="32"/>
      <c r="G49" s="26">
        <v>0</v>
      </c>
      <c r="H49" s="1">
        <f t="shared" si="0"/>
        <v>0</v>
      </c>
      <c r="I49" s="26">
        <v>0</v>
      </c>
      <c r="J49" s="1">
        <f t="shared" si="1"/>
        <v>0</v>
      </c>
      <c r="K49" s="1">
        <f t="shared" si="2"/>
        <v>0</v>
      </c>
      <c r="L49" s="1">
        <f t="shared" si="5"/>
        <v>0</v>
      </c>
      <c r="M49" s="1">
        <f t="shared" si="6"/>
        <v>0</v>
      </c>
      <c r="N49" s="1">
        <f t="shared" si="3"/>
        <v>0</v>
      </c>
      <c r="O49" s="2">
        <f t="shared" si="4"/>
        <v>0</v>
      </c>
    </row>
    <row r="50" spans="1:15" s="23" customFormat="1" x14ac:dyDescent="0.2">
      <c r="A50" s="30">
        <f t="shared" si="7"/>
        <v>31</v>
      </c>
      <c r="B50" s="75" t="s">
        <v>75</v>
      </c>
      <c r="C50" s="31"/>
      <c r="D50" s="36">
        <v>5</v>
      </c>
      <c r="E50" s="36" t="s">
        <v>43</v>
      </c>
      <c r="F50" s="32"/>
      <c r="G50" s="26">
        <v>0</v>
      </c>
      <c r="H50" s="1">
        <f t="shared" si="0"/>
        <v>0</v>
      </c>
      <c r="I50" s="26">
        <v>0</v>
      </c>
      <c r="J50" s="1">
        <f t="shared" si="1"/>
        <v>0</v>
      </c>
      <c r="K50" s="1">
        <f t="shared" si="2"/>
        <v>0</v>
      </c>
      <c r="L50" s="1">
        <f t="shared" si="5"/>
        <v>0</v>
      </c>
      <c r="M50" s="1">
        <f t="shared" si="6"/>
        <v>0</v>
      </c>
      <c r="N50" s="1">
        <f t="shared" si="3"/>
        <v>0</v>
      </c>
      <c r="O50" s="2">
        <f t="shared" si="4"/>
        <v>0</v>
      </c>
    </row>
    <row r="51" spans="1:15" s="23" customFormat="1" x14ac:dyDescent="0.2">
      <c r="A51" s="30">
        <f t="shared" si="7"/>
        <v>32</v>
      </c>
      <c r="B51" s="75" t="s">
        <v>76</v>
      </c>
      <c r="C51" s="31"/>
      <c r="D51" s="36">
        <v>5</v>
      </c>
      <c r="E51" s="36" t="s">
        <v>43</v>
      </c>
      <c r="F51" s="32"/>
      <c r="G51" s="26">
        <v>0</v>
      </c>
      <c r="H51" s="1">
        <f t="shared" si="0"/>
        <v>0</v>
      </c>
      <c r="I51" s="26">
        <v>0</v>
      </c>
      <c r="J51" s="1">
        <f t="shared" si="1"/>
        <v>0</v>
      </c>
      <c r="K51" s="1">
        <f t="shared" si="2"/>
        <v>0</v>
      </c>
      <c r="L51" s="1">
        <f t="shared" si="5"/>
        <v>0</v>
      </c>
      <c r="M51" s="1">
        <f t="shared" si="6"/>
        <v>0</v>
      </c>
      <c r="N51" s="1">
        <f t="shared" si="3"/>
        <v>0</v>
      </c>
      <c r="O51" s="2">
        <f t="shared" si="4"/>
        <v>0</v>
      </c>
    </row>
    <row r="52" spans="1:15" s="23" customFormat="1" x14ac:dyDescent="0.2">
      <c r="A52" s="30">
        <f t="shared" si="7"/>
        <v>33</v>
      </c>
      <c r="B52" s="75" t="s">
        <v>77</v>
      </c>
      <c r="C52" s="31"/>
      <c r="D52" s="36">
        <v>2</v>
      </c>
      <c r="E52" s="36" t="s">
        <v>43</v>
      </c>
      <c r="F52" s="32"/>
      <c r="G52" s="26">
        <v>0</v>
      </c>
      <c r="H52" s="1">
        <f t="shared" si="0"/>
        <v>0</v>
      </c>
      <c r="I52" s="26">
        <v>0</v>
      </c>
      <c r="J52" s="1">
        <f t="shared" si="1"/>
        <v>0</v>
      </c>
      <c r="K52" s="1">
        <f t="shared" si="2"/>
        <v>0</v>
      </c>
      <c r="L52" s="1">
        <f t="shared" si="5"/>
        <v>0</v>
      </c>
      <c r="M52" s="1">
        <f t="shared" si="6"/>
        <v>0</v>
      </c>
      <c r="N52" s="1">
        <f t="shared" si="3"/>
        <v>0</v>
      </c>
      <c r="O52" s="2">
        <f t="shared" si="4"/>
        <v>0</v>
      </c>
    </row>
    <row r="53" spans="1:15" s="23" customFormat="1" x14ac:dyDescent="0.2">
      <c r="A53" s="30">
        <f t="shared" si="7"/>
        <v>34</v>
      </c>
      <c r="B53" s="75" t="s">
        <v>78</v>
      </c>
      <c r="C53" s="31"/>
      <c r="D53" s="36">
        <v>4</v>
      </c>
      <c r="E53" s="36" t="s">
        <v>43</v>
      </c>
      <c r="F53" s="32"/>
      <c r="G53" s="26">
        <v>0</v>
      </c>
      <c r="H53" s="1">
        <f t="shared" si="0"/>
        <v>0</v>
      </c>
      <c r="I53" s="26">
        <v>0</v>
      </c>
      <c r="J53" s="1">
        <f t="shared" si="1"/>
        <v>0</v>
      </c>
      <c r="K53" s="1">
        <f t="shared" si="2"/>
        <v>0</v>
      </c>
      <c r="L53" s="1">
        <f t="shared" si="5"/>
        <v>0</v>
      </c>
      <c r="M53" s="1">
        <f t="shared" si="6"/>
        <v>0</v>
      </c>
      <c r="N53" s="1">
        <f t="shared" si="3"/>
        <v>0</v>
      </c>
      <c r="O53" s="2">
        <f t="shared" si="4"/>
        <v>0</v>
      </c>
    </row>
    <row r="54" spans="1:15" s="23" customFormat="1" x14ac:dyDescent="0.2">
      <c r="A54" s="30">
        <f t="shared" si="7"/>
        <v>35</v>
      </c>
      <c r="B54" s="75" t="s">
        <v>79</v>
      </c>
      <c r="C54" s="31"/>
      <c r="D54" s="36">
        <v>11</v>
      </c>
      <c r="E54" s="36" t="s">
        <v>43</v>
      </c>
      <c r="F54" s="32"/>
      <c r="G54" s="26">
        <v>0</v>
      </c>
      <c r="H54" s="1">
        <f t="shared" si="0"/>
        <v>0</v>
      </c>
      <c r="I54" s="26">
        <v>0</v>
      </c>
      <c r="J54" s="1">
        <f t="shared" si="1"/>
        <v>0</v>
      </c>
      <c r="K54" s="1">
        <f t="shared" si="2"/>
        <v>0</v>
      </c>
      <c r="L54" s="1">
        <f t="shared" si="5"/>
        <v>0</v>
      </c>
      <c r="M54" s="1">
        <f t="shared" si="6"/>
        <v>0</v>
      </c>
      <c r="N54" s="1">
        <f t="shared" si="3"/>
        <v>0</v>
      </c>
      <c r="O54" s="2">
        <f t="shared" si="4"/>
        <v>0</v>
      </c>
    </row>
    <row r="55" spans="1:15" s="23" customFormat="1" x14ac:dyDescent="0.2">
      <c r="A55" s="30">
        <f t="shared" si="7"/>
        <v>36</v>
      </c>
      <c r="B55" s="75" t="s">
        <v>80</v>
      </c>
      <c r="C55" s="31"/>
      <c r="D55" s="36">
        <v>20</v>
      </c>
      <c r="E55" s="36" t="s">
        <v>43</v>
      </c>
      <c r="F55" s="32"/>
      <c r="G55" s="26">
        <v>0</v>
      </c>
      <c r="H55" s="1">
        <f t="shared" si="0"/>
        <v>0</v>
      </c>
      <c r="I55" s="26">
        <v>0</v>
      </c>
      <c r="J55" s="1">
        <f t="shared" si="1"/>
        <v>0</v>
      </c>
      <c r="K55" s="1">
        <f t="shared" si="2"/>
        <v>0</v>
      </c>
      <c r="L55" s="1">
        <f t="shared" si="5"/>
        <v>0</v>
      </c>
      <c r="M55" s="1">
        <f t="shared" si="6"/>
        <v>0</v>
      </c>
      <c r="N55" s="1">
        <f t="shared" si="3"/>
        <v>0</v>
      </c>
      <c r="O55" s="2">
        <f t="shared" si="4"/>
        <v>0</v>
      </c>
    </row>
    <row r="56" spans="1:15" s="23" customFormat="1" ht="28.5" x14ac:dyDescent="0.2">
      <c r="A56" s="30">
        <f t="shared" si="7"/>
        <v>37</v>
      </c>
      <c r="B56" s="75" t="s">
        <v>81</v>
      </c>
      <c r="C56" s="31"/>
      <c r="D56" s="36">
        <v>3</v>
      </c>
      <c r="E56" s="36" t="s">
        <v>43</v>
      </c>
      <c r="F56" s="32"/>
      <c r="G56" s="26">
        <v>0</v>
      </c>
      <c r="H56" s="1">
        <f t="shared" si="0"/>
        <v>0</v>
      </c>
      <c r="I56" s="26">
        <v>0</v>
      </c>
      <c r="J56" s="1">
        <f t="shared" si="1"/>
        <v>0</v>
      </c>
      <c r="K56" s="1">
        <f t="shared" si="2"/>
        <v>0</v>
      </c>
      <c r="L56" s="1">
        <f t="shared" si="5"/>
        <v>0</v>
      </c>
      <c r="M56" s="1">
        <f t="shared" si="6"/>
        <v>0</v>
      </c>
      <c r="N56" s="1">
        <f t="shared" si="3"/>
        <v>0</v>
      </c>
      <c r="O56" s="2">
        <f t="shared" si="4"/>
        <v>0</v>
      </c>
    </row>
    <row r="57" spans="1:15" s="23" customFormat="1" x14ac:dyDescent="0.2">
      <c r="A57" s="30">
        <f t="shared" si="7"/>
        <v>38</v>
      </c>
      <c r="B57" s="75" t="s">
        <v>82</v>
      </c>
      <c r="C57" s="31"/>
      <c r="D57" s="36">
        <v>5</v>
      </c>
      <c r="E57" s="36" t="s">
        <v>43</v>
      </c>
      <c r="F57" s="32"/>
      <c r="G57" s="26">
        <v>0</v>
      </c>
      <c r="H57" s="1">
        <f t="shared" si="0"/>
        <v>0</v>
      </c>
      <c r="I57" s="26">
        <v>0</v>
      </c>
      <c r="J57" s="1">
        <f t="shared" si="1"/>
        <v>0</v>
      </c>
      <c r="K57" s="1">
        <f t="shared" si="2"/>
        <v>0</v>
      </c>
      <c r="L57" s="1">
        <f t="shared" si="5"/>
        <v>0</v>
      </c>
      <c r="M57" s="1">
        <f t="shared" si="6"/>
        <v>0</v>
      </c>
      <c r="N57" s="1">
        <f t="shared" si="3"/>
        <v>0</v>
      </c>
      <c r="O57" s="2">
        <f t="shared" si="4"/>
        <v>0</v>
      </c>
    </row>
    <row r="58" spans="1:15" s="23" customFormat="1" ht="28.5" x14ac:dyDescent="0.2">
      <c r="A58" s="30">
        <f t="shared" si="7"/>
        <v>39</v>
      </c>
      <c r="B58" s="75" t="s">
        <v>83</v>
      </c>
      <c r="C58" s="31"/>
      <c r="D58" s="36">
        <v>3</v>
      </c>
      <c r="E58" s="36" t="s">
        <v>43</v>
      </c>
      <c r="F58" s="32"/>
      <c r="G58" s="26">
        <v>0</v>
      </c>
      <c r="H58" s="1">
        <f t="shared" si="0"/>
        <v>0</v>
      </c>
      <c r="I58" s="26">
        <v>0</v>
      </c>
      <c r="J58" s="1">
        <f t="shared" si="1"/>
        <v>0</v>
      </c>
      <c r="K58" s="1">
        <f t="shared" si="2"/>
        <v>0</v>
      </c>
      <c r="L58" s="1">
        <f t="shared" si="5"/>
        <v>0</v>
      </c>
      <c r="M58" s="1">
        <f t="shared" si="6"/>
        <v>0</v>
      </c>
      <c r="N58" s="1">
        <f t="shared" si="3"/>
        <v>0</v>
      </c>
      <c r="O58" s="2">
        <f t="shared" si="4"/>
        <v>0</v>
      </c>
    </row>
    <row r="59" spans="1:15" s="23" customFormat="1" ht="28.5" x14ac:dyDescent="0.2">
      <c r="A59" s="30">
        <f t="shared" si="7"/>
        <v>40</v>
      </c>
      <c r="B59" s="75" t="s">
        <v>84</v>
      </c>
      <c r="C59" s="31"/>
      <c r="D59" s="36">
        <v>1</v>
      </c>
      <c r="E59" s="36" t="s">
        <v>43</v>
      </c>
      <c r="F59" s="32"/>
      <c r="G59" s="26">
        <v>0</v>
      </c>
      <c r="H59" s="1">
        <f t="shared" si="0"/>
        <v>0</v>
      </c>
      <c r="I59" s="26">
        <v>0</v>
      </c>
      <c r="J59" s="1">
        <f t="shared" si="1"/>
        <v>0</v>
      </c>
      <c r="K59" s="1">
        <f t="shared" si="2"/>
        <v>0</v>
      </c>
      <c r="L59" s="1">
        <f t="shared" si="5"/>
        <v>0</v>
      </c>
      <c r="M59" s="1">
        <f t="shared" si="6"/>
        <v>0</v>
      </c>
      <c r="N59" s="1">
        <f t="shared" si="3"/>
        <v>0</v>
      </c>
      <c r="O59" s="2">
        <f t="shared" si="4"/>
        <v>0</v>
      </c>
    </row>
    <row r="60" spans="1:15" s="23" customFormat="1" x14ac:dyDescent="0.2">
      <c r="A60" s="30">
        <f t="shared" si="7"/>
        <v>41</v>
      </c>
      <c r="B60" s="75" t="s">
        <v>85</v>
      </c>
      <c r="C60" s="31"/>
      <c r="D60" s="36">
        <v>7</v>
      </c>
      <c r="E60" s="36" t="s">
        <v>43</v>
      </c>
      <c r="F60" s="32"/>
      <c r="G60" s="26">
        <v>0</v>
      </c>
      <c r="H60" s="1">
        <f t="shared" si="0"/>
        <v>0</v>
      </c>
      <c r="I60" s="26">
        <v>0</v>
      </c>
      <c r="J60" s="1">
        <f t="shared" si="1"/>
        <v>0</v>
      </c>
      <c r="K60" s="1">
        <f t="shared" si="2"/>
        <v>0</v>
      </c>
      <c r="L60" s="1">
        <f t="shared" si="5"/>
        <v>0</v>
      </c>
      <c r="M60" s="1">
        <f t="shared" si="6"/>
        <v>0</v>
      </c>
      <c r="N60" s="1">
        <f t="shared" si="3"/>
        <v>0</v>
      </c>
      <c r="O60" s="2">
        <f t="shared" si="4"/>
        <v>0</v>
      </c>
    </row>
    <row r="61" spans="1:15" s="23" customFormat="1" x14ac:dyDescent="0.2">
      <c r="A61" s="30">
        <f t="shared" si="7"/>
        <v>42</v>
      </c>
      <c r="B61" s="75" t="s">
        <v>86</v>
      </c>
      <c r="C61" s="31"/>
      <c r="D61" s="36">
        <v>2</v>
      </c>
      <c r="E61" s="36" t="s">
        <v>43</v>
      </c>
      <c r="F61" s="32"/>
      <c r="G61" s="26">
        <v>0</v>
      </c>
      <c r="H61" s="1">
        <f t="shared" si="0"/>
        <v>0</v>
      </c>
      <c r="I61" s="26">
        <v>0</v>
      </c>
      <c r="J61" s="1">
        <f t="shared" si="1"/>
        <v>0</v>
      </c>
      <c r="K61" s="1">
        <f t="shared" si="2"/>
        <v>0</v>
      </c>
      <c r="L61" s="1">
        <f t="shared" si="5"/>
        <v>0</v>
      </c>
      <c r="M61" s="1">
        <f t="shared" si="6"/>
        <v>0</v>
      </c>
      <c r="N61" s="1">
        <f t="shared" si="3"/>
        <v>0</v>
      </c>
      <c r="O61" s="2">
        <f t="shared" si="4"/>
        <v>0</v>
      </c>
    </row>
    <row r="62" spans="1:15" s="23" customFormat="1" x14ac:dyDescent="0.2">
      <c r="A62" s="30">
        <f t="shared" si="7"/>
        <v>43</v>
      </c>
      <c r="B62" s="75" t="s">
        <v>87</v>
      </c>
      <c r="C62" s="31"/>
      <c r="D62" s="36">
        <v>2</v>
      </c>
      <c r="E62" s="36" t="s">
        <v>43</v>
      </c>
      <c r="F62" s="32"/>
      <c r="G62" s="26">
        <v>0</v>
      </c>
      <c r="H62" s="1">
        <f t="shared" si="0"/>
        <v>0</v>
      </c>
      <c r="I62" s="26">
        <v>0</v>
      </c>
      <c r="J62" s="1">
        <f t="shared" si="1"/>
        <v>0</v>
      </c>
      <c r="K62" s="1">
        <f t="shared" si="2"/>
        <v>0</v>
      </c>
      <c r="L62" s="1">
        <f t="shared" si="5"/>
        <v>0</v>
      </c>
      <c r="M62" s="1">
        <f t="shared" si="6"/>
        <v>0</v>
      </c>
      <c r="N62" s="1">
        <f t="shared" si="3"/>
        <v>0</v>
      </c>
      <c r="O62" s="2">
        <f t="shared" si="4"/>
        <v>0</v>
      </c>
    </row>
    <row r="63" spans="1:15" s="23" customFormat="1" ht="28.5" x14ac:dyDescent="0.2">
      <c r="A63" s="30">
        <f t="shared" si="7"/>
        <v>44</v>
      </c>
      <c r="B63" s="75" t="s">
        <v>88</v>
      </c>
      <c r="C63" s="31"/>
      <c r="D63" s="36">
        <v>6</v>
      </c>
      <c r="E63" s="36" t="s">
        <v>43</v>
      </c>
      <c r="F63" s="32"/>
      <c r="G63" s="26">
        <v>0</v>
      </c>
      <c r="H63" s="1">
        <f t="shared" si="0"/>
        <v>0</v>
      </c>
      <c r="I63" s="26">
        <v>0</v>
      </c>
      <c r="J63" s="1">
        <f t="shared" si="1"/>
        <v>0</v>
      </c>
      <c r="K63" s="1">
        <f t="shared" si="2"/>
        <v>0</v>
      </c>
      <c r="L63" s="1">
        <f t="shared" si="5"/>
        <v>0</v>
      </c>
      <c r="M63" s="1">
        <f t="shared" si="6"/>
        <v>0</v>
      </c>
      <c r="N63" s="1">
        <f t="shared" si="3"/>
        <v>0</v>
      </c>
      <c r="O63" s="2">
        <f t="shared" si="4"/>
        <v>0</v>
      </c>
    </row>
    <row r="64" spans="1:15" s="23" customFormat="1" x14ac:dyDescent="0.2">
      <c r="A64" s="30">
        <f t="shared" si="7"/>
        <v>45</v>
      </c>
      <c r="B64" s="75" t="s">
        <v>89</v>
      </c>
      <c r="C64" s="31"/>
      <c r="D64" s="36">
        <v>6</v>
      </c>
      <c r="E64" s="36" t="s">
        <v>43</v>
      </c>
      <c r="F64" s="32"/>
      <c r="G64" s="26">
        <v>0</v>
      </c>
      <c r="H64" s="1">
        <f t="shared" si="0"/>
        <v>0</v>
      </c>
      <c r="I64" s="26">
        <v>0</v>
      </c>
      <c r="J64" s="1">
        <f t="shared" si="1"/>
        <v>0</v>
      </c>
      <c r="K64" s="1">
        <f t="shared" si="2"/>
        <v>0</v>
      </c>
      <c r="L64" s="1">
        <f t="shared" si="5"/>
        <v>0</v>
      </c>
      <c r="M64" s="1">
        <f t="shared" si="6"/>
        <v>0</v>
      </c>
      <c r="N64" s="1">
        <f t="shared" si="3"/>
        <v>0</v>
      </c>
      <c r="O64" s="2">
        <f t="shared" si="4"/>
        <v>0</v>
      </c>
    </row>
    <row r="65" spans="1:15" s="23" customFormat="1" x14ac:dyDescent="0.2">
      <c r="A65" s="30">
        <f t="shared" si="7"/>
        <v>46</v>
      </c>
      <c r="B65" s="75" t="s">
        <v>90</v>
      </c>
      <c r="C65" s="31"/>
      <c r="D65" s="36">
        <v>7</v>
      </c>
      <c r="E65" s="36" t="s">
        <v>43</v>
      </c>
      <c r="F65" s="32"/>
      <c r="G65" s="26">
        <v>0</v>
      </c>
      <c r="H65" s="1">
        <f t="shared" si="0"/>
        <v>0</v>
      </c>
      <c r="I65" s="26">
        <v>0</v>
      </c>
      <c r="J65" s="1">
        <f t="shared" si="1"/>
        <v>0</v>
      </c>
      <c r="K65" s="1">
        <f t="shared" si="2"/>
        <v>0</v>
      </c>
      <c r="L65" s="1">
        <f t="shared" si="5"/>
        <v>0</v>
      </c>
      <c r="M65" s="1">
        <f t="shared" si="6"/>
        <v>0</v>
      </c>
      <c r="N65" s="1">
        <f t="shared" si="3"/>
        <v>0</v>
      </c>
      <c r="O65" s="2">
        <f t="shared" si="4"/>
        <v>0</v>
      </c>
    </row>
    <row r="66" spans="1:15" s="23" customFormat="1" x14ac:dyDescent="0.2">
      <c r="A66" s="30">
        <f t="shared" si="7"/>
        <v>47</v>
      </c>
      <c r="B66" s="75" t="s">
        <v>91</v>
      </c>
      <c r="C66" s="31"/>
      <c r="D66" s="36">
        <v>5</v>
      </c>
      <c r="E66" s="36" t="s">
        <v>43</v>
      </c>
      <c r="F66" s="32"/>
      <c r="G66" s="26">
        <v>0</v>
      </c>
      <c r="H66" s="1">
        <f t="shared" si="0"/>
        <v>0</v>
      </c>
      <c r="I66" s="26">
        <v>0</v>
      </c>
      <c r="J66" s="1">
        <f t="shared" si="1"/>
        <v>0</v>
      </c>
      <c r="K66" s="1">
        <f t="shared" si="2"/>
        <v>0</v>
      </c>
      <c r="L66" s="1">
        <f t="shared" si="5"/>
        <v>0</v>
      </c>
      <c r="M66" s="1">
        <f t="shared" si="6"/>
        <v>0</v>
      </c>
      <c r="N66" s="1">
        <f t="shared" si="3"/>
        <v>0</v>
      </c>
      <c r="O66" s="2">
        <f t="shared" si="4"/>
        <v>0</v>
      </c>
    </row>
    <row r="67" spans="1:15" s="23" customFormat="1" x14ac:dyDescent="0.2">
      <c r="A67" s="30">
        <f t="shared" si="7"/>
        <v>48</v>
      </c>
      <c r="B67" s="75" t="s">
        <v>92</v>
      </c>
      <c r="C67" s="31"/>
      <c r="D67" s="36">
        <v>6</v>
      </c>
      <c r="E67" s="36" t="s">
        <v>43</v>
      </c>
      <c r="F67" s="32"/>
      <c r="G67" s="26">
        <v>0</v>
      </c>
      <c r="H67" s="1">
        <f t="shared" si="0"/>
        <v>0</v>
      </c>
      <c r="I67" s="26">
        <v>0</v>
      </c>
      <c r="J67" s="1">
        <f t="shared" si="1"/>
        <v>0</v>
      </c>
      <c r="K67" s="1">
        <f t="shared" si="2"/>
        <v>0</v>
      </c>
      <c r="L67" s="1">
        <f t="shared" si="5"/>
        <v>0</v>
      </c>
      <c r="M67" s="1">
        <f t="shared" si="6"/>
        <v>0</v>
      </c>
      <c r="N67" s="1">
        <f t="shared" si="3"/>
        <v>0</v>
      </c>
      <c r="O67" s="2">
        <f t="shared" si="4"/>
        <v>0</v>
      </c>
    </row>
    <row r="68" spans="1:15" s="23" customFormat="1" x14ac:dyDescent="0.2">
      <c r="A68" s="30">
        <f t="shared" si="7"/>
        <v>49</v>
      </c>
      <c r="B68" s="75" t="s">
        <v>93</v>
      </c>
      <c r="C68" s="31"/>
      <c r="D68" s="36">
        <v>10</v>
      </c>
      <c r="E68" s="36" t="s">
        <v>43</v>
      </c>
      <c r="F68" s="32"/>
      <c r="G68" s="26">
        <v>0</v>
      </c>
      <c r="H68" s="1">
        <f t="shared" si="0"/>
        <v>0</v>
      </c>
      <c r="I68" s="26">
        <v>0</v>
      </c>
      <c r="J68" s="1">
        <f t="shared" si="1"/>
        <v>0</v>
      </c>
      <c r="K68" s="1">
        <f t="shared" si="2"/>
        <v>0</v>
      </c>
      <c r="L68" s="1">
        <f t="shared" si="5"/>
        <v>0</v>
      </c>
      <c r="M68" s="1">
        <f t="shared" si="6"/>
        <v>0</v>
      </c>
      <c r="N68" s="1">
        <f t="shared" si="3"/>
        <v>0</v>
      </c>
      <c r="O68" s="2">
        <f t="shared" si="4"/>
        <v>0</v>
      </c>
    </row>
    <row r="69" spans="1:15" s="23" customFormat="1" x14ac:dyDescent="0.2">
      <c r="A69" s="30">
        <f t="shared" si="7"/>
        <v>50</v>
      </c>
      <c r="B69" s="75" t="s">
        <v>94</v>
      </c>
      <c r="C69" s="31"/>
      <c r="D69" s="36">
        <v>6</v>
      </c>
      <c r="E69" s="36" t="s">
        <v>43</v>
      </c>
      <c r="F69" s="32"/>
      <c r="G69" s="26">
        <v>0</v>
      </c>
      <c r="H69" s="1">
        <f t="shared" si="0"/>
        <v>0</v>
      </c>
      <c r="I69" s="26">
        <v>0</v>
      </c>
      <c r="J69" s="1">
        <f t="shared" si="1"/>
        <v>0</v>
      </c>
      <c r="K69" s="1">
        <f t="shared" si="2"/>
        <v>0</v>
      </c>
      <c r="L69" s="1">
        <f t="shared" si="5"/>
        <v>0</v>
      </c>
      <c r="M69" s="1">
        <f t="shared" si="6"/>
        <v>0</v>
      </c>
      <c r="N69" s="1">
        <f t="shared" si="3"/>
        <v>0</v>
      </c>
      <c r="O69" s="2">
        <f t="shared" si="4"/>
        <v>0</v>
      </c>
    </row>
    <row r="70" spans="1:15" s="23" customFormat="1" x14ac:dyDescent="0.2">
      <c r="A70" s="30">
        <f t="shared" si="7"/>
        <v>51</v>
      </c>
      <c r="B70" s="75" t="s">
        <v>95</v>
      </c>
      <c r="C70" s="31"/>
      <c r="D70" s="36">
        <v>5</v>
      </c>
      <c r="E70" s="36" t="s">
        <v>43</v>
      </c>
      <c r="F70" s="32"/>
      <c r="G70" s="26">
        <v>0</v>
      </c>
      <c r="H70" s="1">
        <f t="shared" si="0"/>
        <v>0</v>
      </c>
      <c r="I70" s="26">
        <v>0</v>
      </c>
      <c r="J70" s="1">
        <f t="shared" si="1"/>
        <v>0</v>
      </c>
      <c r="K70" s="1">
        <f t="shared" si="2"/>
        <v>0</v>
      </c>
      <c r="L70" s="1">
        <f t="shared" si="5"/>
        <v>0</v>
      </c>
      <c r="M70" s="1">
        <f t="shared" si="6"/>
        <v>0</v>
      </c>
      <c r="N70" s="1">
        <f t="shared" si="3"/>
        <v>0</v>
      </c>
      <c r="O70" s="2">
        <f t="shared" si="4"/>
        <v>0</v>
      </c>
    </row>
    <row r="71" spans="1:15" s="23" customFormat="1" x14ac:dyDescent="0.2">
      <c r="A71" s="30">
        <f t="shared" si="7"/>
        <v>52</v>
      </c>
      <c r="B71" s="75" t="s">
        <v>96</v>
      </c>
      <c r="C71" s="31"/>
      <c r="D71" s="36">
        <v>10</v>
      </c>
      <c r="E71" s="36" t="s">
        <v>43</v>
      </c>
      <c r="F71" s="32"/>
      <c r="G71" s="26">
        <v>0</v>
      </c>
      <c r="H71" s="1">
        <f t="shared" si="0"/>
        <v>0</v>
      </c>
      <c r="I71" s="26">
        <v>0</v>
      </c>
      <c r="J71" s="1">
        <f t="shared" si="1"/>
        <v>0</v>
      </c>
      <c r="K71" s="1">
        <f t="shared" si="2"/>
        <v>0</v>
      </c>
      <c r="L71" s="1">
        <f t="shared" si="5"/>
        <v>0</v>
      </c>
      <c r="M71" s="1">
        <f t="shared" si="6"/>
        <v>0</v>
      </c>
      <c r="N71" s="1">
        <f t="shared" si="3"/>
        <v>0</v>
      </c>
      <c r="O71" s="2">
        <f t="shared" si="4"/>
        <v>0</v>
      </c>
    </row>
    <row r="72" spans="1:15" s="23" customFormat="1" x14ac:dyDescent="0.2">
      <c r="A72" s="30">
        <f t="shared" si="7"/>
        <v>53</v>
      </c>
      <c r="B72" s="75" t="s">
        <v>97</v>
      </c>
      <c r="C72" s="31"/>
      <c r="D72" s="36">
        <v>15</v>
      </c>
      <c r="E72" s="36" t="s">
        <v>43</v>
      </c>
      <c r="F72" s="32"/>
      <c r="G72" s="26">
        <v>0</v>
      </c>
      <c r="H72" s="1">
        <f t="shared" si="0"/>
        <v>0</v>
      </c>
      <c r="I72" s="26">
        <v>0</v>
      </c>
      <c r="J72" s="1">
        <f t="shared" si="1"/>
        <v>0</v>
      </c>
      <c r="K72" s="1">
        <f t="shared" si="2"/>
        <v>0</v>
      </c>
      <c r="L72" s="1">
        <f t="shared" si="5"/>
        <v>0</v>
      </c>
      <c r="M72" s="1">
        <f t="shared" si="6"/>
        <v>0</v>
      </c>
      <c r="N72" s="1">
        <f t="shared" si="3"/>
        <v>0</v>
      </c>
      <c r="O72" s="2">
        <f t="shared" si="4"/>
        <v>0</v>
      </c>
    </row>
    <row r="73" spans="1:15" s="23" customFormat="1" x14ac:dyDescent="0.2">
      <c r="A73" s="30">
        <f t="shared" si="7"/>
        <v>54</v>
      </c>
      <c r="B73" s="75" t="s">
        <v>98</v>
      </c>
      <c r="C73" s="31"/>
      <c r="D73" s="36">
        <v>1</v>
      </c>
      <c r="E73" s="36" t="s">
        <v>43</v>
      </c>
      <c r="F73" s="32"/>
      <c r="G73" s="26">
        <v>0</v>
      </c>
      <c r="H73" s="1">
        <f t="shared" si="0"/>
        <v>0</v>
      </c>
      <c r="I73" s="26">
        <v>0</v>
      </c>
      <c r="J73" s="1">
        <f t="shared" si="1"/>
        <v>0</v>
      </c>
      <c r="K73" s="1">
        <f t="shared" si="2"/>
        <v>0</v>
      </c>
      <c r="L73" s="1">
        <f t="shared" si="5"/>
        <v>0</v>
      </c>
      <c r="M73" s="1">
        <f t="shared" si="6"/>
        <v>0</v>
      </c>
      <c r="N73" s="1">
        <f t="shared" si="3"/>
        <v>0</v>
      </c>
      <c r="O73" s="2">
        <f t="shared" si="4"/>
        <v>0</v>
      </c>
    </row>
    <row r="74" spans="1:15" s="23" customFormat="1" x14ac:dyDescent="0.2">
      <c r="A74" s="30">
        <f t="shared" si="7"/>
        <v>55</v>
      </c>
      <c r="B74" s="75" t="s">
        <v>99</v>
      </c>
      <c r="C74" s="31"/>
      <c r="D74" s="36">
        <v>4</v>
      </c>
      <c r="E74" s="36" t="s">
        <v>43</v>
      </c>
      <c r="F74" s="32"/>
      <c r="G74" s="26">
        <v>0</v>
      </c>
      <c r="H74" s="1">
        <f t="shared" si="0"/>
        <v>0</v>
      </c>
      <c r="I74" s="26">
        <v>0</v>
      </c>
      <c r="J74" s="1">
        <f t="shared" si="1"/>
        <v>0</v>
      </c>
      <c r="K74" s="1">
        <f t="shared" si="2"/>
        <v>0</v>
      </c>
      <c r="L74" s="1">
        <f t="shared" si="5"/>
        <v>0</v>
      </c>
      <c r="M74" s="1">
        <f t="shared" si="6"/>
        <v>0</v>
      </c>
      <c r="N74" s="1">
        <f t="shared" si="3"/>
        <v>0</v>
      </c>
      <c r="O74" s="2">
        <f t="shared" si="4"/>
        <v>0</v>
      </c>
    </row>
    <row r="75" spans="1:15" s="23" customFormat="1" x14ac:dyDescent="0.2">
      <c r="A75" s="30">
        <f t="shared" si="7"/>
        <v>56</v>
      </c>
      <c r="B75" s="75" t="s">
        <v>100</v>
      </c>
      <c r="C75" s="31"/>
      <c r="D75" s="36">
        <v>3</v>
      </c>
      <c r="E75" s="36" t="s">
        <v>43</v>
      </c>
      <c r="F75" s="32"/>
      <c r="G75" s="26">
        <v>0</v>
      </c>
      <c r="H75" s="1">
        <f t="shared" si="0"/>
        <v>0</v>
      </c>
      <c r="I75" s="26">
        <v>0</v>
      </c>
      <c r="J75" s="1">
        <f t="shared" si="1"/>
        <v>0</v>
      </c>
      <c r="K75" s="1">
        <f t="shared" si="2"/>
        <v>0</v>
      </c>
      <c r="L75" s="1">
        <f t="shared" si="5"/>
        <v>0</v>
      </c>
      <c r="M75" s="1">
        <f t="shared" si="6"/>
        <v>0</v>
      </c>
      <c r="N75" s="1">
        <f t="shared" si="3"/>
        <v>0</v>
      </c>
      <c r="O75" s="2">
        <f t="shared" si="4"/>
        <v>0</v>
      </c>
    </row>
    <row r="76" spans="1:15" s="23" customFormat="1" x14ac:dyDescent="0.2">
      <c r="A76" s="30">
        <f t="shared" si="7"/>
        <v>57</v>
      </c>
      <c r="B76" s="75" t="s">
        <v>101</v>
      </c>
      <c r="C76" s="31"/>
      <c r="D76" s="36">
        <v>2</v>
      </c>
      <c r="E76" s="36" t="s">
        <v>43</v>
      </c>
      <c r="F76" s="32"/>
      <c r="G76" s="26">
        <v>0</v>
      </c>
      <c r="H76" s="1">
        <f t="shared" si="0"/>
        <v>0</v>
      </c>
      <c r="I76" s="26">
        <v>0</v>
      </c>
      <c r="J76" s="1">
        <f t="shared" si="1"/>
        <v>0</v>
      </c>
      <c r="K76" s="1">
        <f t="shared" si="2"/>
        <v>0</v>
      </c>
      <c r="L76" s="1">
        <f t="shared" si="5"/>
        <v>0</v>
      </c>
      <c r="M76" s="1">
        <f t="shared" si="6"/>
        <v>0</v>
      </c>
      <c r="N76" s="1">
        <f t="shared" si="3"/>
        <v>0</v>
      </c>
      <c r="O76" s="2">
        <f t="shared" si="4"/>
        <v>0</v>
      </c>
    </row>
    <row r="77" spans="1:15" s="23" customFormat="1" x14ac:dyDescent="0.2">
      <c r="A77" s="30">
        <f t="shared" si="7"/>
        <v>58</v>
      </c>
      <c r="B77" s="75" t="s">
        <v>102</v>
      </c>
      <c r="C77" s="31"/>
      <c r="D77" s="36">
        <v>4</v>
      </c>
      <c r="E77" s="36" t="s">
        <v>43</v>
      </c>
      <c r="F77" s="32"/>
      <c r="G77" s="26">
        <v>0</v>
      </c>
      <c r="H77" s="1">
        <f t="shared" si="0"/>
        <v>0</v>
      </c>
      <c r="I77" s="26">
        <v>0</v>
      </c>
      <c r="J77" s="1">
        <f t="shared" si="1"/>
        <v>0</v>
      </c>
      <c r="K77" s="1">
        <f t="shared" si="2"/>
        <v>0</v>
      </c>
      <c r="L77" s="1">
        <f t="shared" si="5"/>
        <v>0</v>
      </c>
      <c r="M77" s="1">
        <f t="shared" si="6"/>
        <v>0</v>
      </c>
      <c r="N77" s="1">
        <f t="shared" si="3"/>
        <v>0</v>
      </c>
      <c r="O77" s="2">
        <f t="shared" si="4"/>
        <v>0</v>
      </c>
    </row>
    <row r="78" spans="1:15" s="23" customFormat="1" x14ac:dyDescent="0.2">
      <c r="A78" s="30">
        <f t="shared" si="7"/>
        <v>59</v>
      </c>
      <c r="B78" s="75" t="s">
        <v>103</v>
      </c>
      <c r="C78" s="31"/>
      <c r="D78" s="36">
        <v>7</v>
      </c>
      <c r="E78" s="36" t="s">
        <v>43</v>
      </c>
      <c r="F78" s="32"/>
      <c r="G78" s="26">
        <v>0</v>
      </c>
      <c r="H78" s="1">
        <f t="shared" si="0"/>
        <v>0</v>
      </c>
      <c r="I78" s="26">
        <v>0</v>
      </c>
      <c r="J78" s="1">
        <f t="shared" si="1"/>
        <v>0</v>
      </c>
      <c r="K78" s="1">
        <f t="shared" si="2"/>
        <v>0</v>
      </c>
      <c r="L78" s="1">
        <f t="shared" si="5"/>
        <v>0</v>
      </c>
      <c r="M78" s="1">
        <f t="shared" si="6"/>
        <v>0</v>
      </c>
      <c r="N78" s="1">
        <f t="shared" si="3"/>
        <v>0</v>
      </c>
      <c r="O78" s="2">
        <f t="shared" si="4"/>
        <v>0</v>
      </c>
    </row>
    <row r="79" spans="1:15" s="23" customFormat="1" x14ac:dyDescent="0.2">
      <c r="A79" s="30">
        <f t="shared" si="7"/>
        <v>60</v>
      </c>
      <c r="B79" s="75" t="s">
        <v>104</v>
      </c>
      <c r="C79" s="31"/>
      <c r="D79" s="36">
        <v>7</v>
      </c>
      <c r="E79" s="36" t="s">
        <v>43</v>
      </c>
      <c r="F79" s="32"/>
      <c r="G79" s="26">
        <v>0</v>
      </c>
      <c r="H79" s="1">
        <f t="shared" si="0"/>
        <v>0</v>
      </c>
      <c r="I79" s="26">
        <v>0</v>
      </c>
      <c r="J79" s="1">
        <f t="shared" si="1"/>
        <v>0</v>
      </c>
      <c r="K79" s="1">
        <f t="shared" si="2"/>
        <v>0</v>
      </c>
      <c r="L79" s="1">
        <f t="shared" si="5"/>
        <v>0</v>
      </c>
      <c r="M79" s="1">
        <f t="shared" si="6"/>
        <v>0</v>
      </c>
      <c r="N79" s="1">
        <f t="shared" si="3"/>
        <v>0</v>
      </c>
      <c r="O79" s="2">
        <f t="shared" si="4"/>
        <v>0</v>
      </c>
    </row>
    <row r="80" spans="1:15" s="23" customFormat="1" x14ac:dyDescent="0.2">
      <c r="A80" s="30">
        <f t="shared" si="7"/>
        <v>61</v>
      </c>
      <c r="B80" s="75" t="s">
        <v>105</v>
      </c>
      <c r="C80" s="31"/>
      <c r="D80" s="36">
        <v>1</v>
      </c>
      <c r="E80" s="36" t="s">
        <v>43</v>
      </c>
      <c r="F80" s="32"/>
      <c r="G80" s="26">
        <v>0</v>
      </c>
      <c r="H80" s="1">
        <f t="shared" si="0"/>
        <v>0</v>
      </c>
      <c r="I80" s="26">
        <v>0</v>
      </c>
      <c r="J80" s="1">
        <f t="shared" si="1"/>
        <v>0</v>
      </c>
      <c r="K80" s="1">
        <f t="shared" si="2"/>
        <v>0</v>
      </c>
      <c r="L80" s="1">
        <f t="shared" si="5"/>
        <v>0</v>
      </c>
      <c r="M80" s="1">
        <f t="shared" si="6"/>
        <v>0</v>
      </c>
      <c r="N80" s="1">
        <f t="shared" si="3"/>
        <v>0</v>
      </c>
      <c r="O80" s="2">
        <f t="shared" si="4"/>
        <v>0</v>
      </c>
    </row>
    <row r="81" spans="1:15" s="23" customFormat="1" x14ac:dyDescent="0.2">
      <c r="A81" s="30">
        <f t="shared" si="7"/>
        <v>62</v>
      </c>
      <c r="B81" s="75" t="s">
        <v>106</v>
      </c>
      <c r="C81" s="31"/>
      <c r="D81" s="36">
        <v>1</v>
      </c>
      <c r="E81" s="36" t="s">
        <v>43</v>
      </c>
      <c r="F81" s="32"/>
      <c r="G81" s="26">
        <v>0</v>
      </c>
      <c r="H81" s="1">
        <f t="shared" si="0"/>
        <v>0</v>
      </c>
      <c r="I81" s="26">
        <v>0</v>
      </c>
      <c r="J81" s="1">
        <f t="shared" si="1"/>
        <v>0</v>
      </c>
      <c r="K81" s="1">
        <f t="shared" si="2"/>
        <v>0</v>
      </c>
      <c r="L81" s="1">
        <f t="shared" si="5"/>
        <v>0</v>
      </c>
      <c r="M81" s="1">
        <f t="shared" si="6"/>
        <v>0</v>
      </c>
      <c r="N81" s="1">
        <f t="shared" si="3"/>
        <v>0</v>
      </c>
      <c r="O81" s="2">
        <f t="shared" si="4"/>
        <v>0</v>
      </c>
    </row>
    <row r="82" spans="1:15" s="23" customFormat="1" x14ac:dyDescent="0.2">
      <c r="A82" s="30">
        <f t="shared" si="7"/>
        <v>63</v>
      </c>
      <c r="B82" s="75" t="s">
        <v>107</v>
      </c>
      <c r="C82" s="31"/>
      <c r="D82" s="36">
        <v>2</v>
      </c>
      <c r="E82" s="36" t="s">
        <v>43</v>
      </c>
      <c r="F82" s="32"/>
      <c r="G82" s="26">
        <v>0</v>
      </c>
      <c r="H82" s="1">
        <f t="shared" si="0"/>
        <v>0</v>
      </c>
      <c r="I82" s="26">
        <v>0</v>
      </c>
      <c r="J82" s="1">
        <f t="shared" si="1"/>
        <v>0</v>
      </c>
      <c r="K82" s="1">
        <f t="shared" si="2"/>
        <v>0</v>
      </c>
      <c r="L82" s="1">
        <f t="shared" si="5"/>
        <v>0</v>
      </c>
      <c r="M82" s="1">
        <f t="shared" si="6"/>
        <v>0</v>
      </c>
      <c r="N82" s="1">
        <f t="shared" si="3"/>
        <v>0</v>
      </c>
      <c r="O82" s="2">
        <f t="shared" si="4"/>
        <v>0</v>
      </c>
    </row>
    <row r="83" spans="1:15" s="23" customFormat="1" x14ac:dyDescent="0.2">
      <c r="A83" s="30">
        <f t="shared" si="7"/>
        <v>64</v>
      </c>
      <c r="B83" s="75" t="s">
        <v>108</v>
      </c>
      <c r="C83" s="31"/>
      <c r="D83" s="36">
        <v>3</v>
      </c>
      <c r="E83" s="36" t="s">
        <v>43</v>
      </c>
      <c r="F83" s="32"/>
      <c r="G83" s="26">
        <v>0</v>
      </c>
      <c r="H83" s="1">
        <f t="shared" si="0"/>
        <v>0</v>
      </c>
      <c r="I83" s="26">
        <v>0</v>
      </c>
      <c r="J83" s="1">
        <f t="shared" si="1"/>
        <v>0</v>
      </c>
      <c r="K83" s="1">
        <f t="shared" si="2"/>
        <v>0</v>
      </c>
      <c r="L83" s="1">
        <f t="shared" si="5"/>
        <v>0</v>
      </c>
      <c r="M83" s="1">
        <f t="shared" si="6"/>
        <v>0</v>
      </c>
      <c r="N83" s="1">
        <f t="shared" si="3"/>
        <v>0</v>
      </c>
      <c r="O83" s="2">
        <f t="shared" si="4"/>
        <v>0</v>
      </c>
    </row>
    <row r="84" spans="1:15" s="23" customFormat="1" x14ac:dyDescent="0.2">
      <c r="A84" s="30">
        <f t="shared" si="7"/>
        <v>65</v>
      </c>
      <c r="B84" s="75" t="s">
        <v>109</v>
      </c>
      <c r="C84" s="31"/>
      <c r="D84" s="36">
        <v>1</v>
      </c>
      <c r="E84" s="36" t="s">
        <v>43</v>
      </c>
      <c r="F84" s="32"/>
      <c r="G84" s="26">
        <v>0</v>
      </c>
      <c r="H84" s="1">
        <f t="shared" si="0"/>
        <v>0</v>
      </c>
      <c r="I84" s="26">
        <v>0</v>
      </c>
      <c r="J84" s="1">
        <f t="shared" si="1"/>
        <v>0</v>
      </c>
      <c r="K84" s="1">
        <f t="shared" si="2"/>
        <v>0</v>
      </c>
      <c r="L84" s="1">
        <f t="shared" si="5"/>
        <v>0</v>
      </c>
      <c r="M84" s="1">
        <f t="shared" si="6"/>
        <v>0</v>
      </c>
      <c r="N84" s="1">
        <f t="shared" si="3"/>
        <v>0</v>
      </c>
      <c r="O84" s="2">
        <f t="shared" si="4"/>
        <v>0</v>
      </c>
    </row>
    <row r="85" spans="1:15" s="23" customFormat="1" x14ac:dyDescent="0.2">
      <c r="A85" s="30">
        <f t="shared" si="7"/>
        <v>66</v>
      </c>
      <c r="B85" s="75" t="s">
        <v>110</v>
      </c>
      <c r="C85" s="31"/>
      <c r="D85" s="36">
        <v>4</v>
      </c>
      <c r="E85" s="36" t="s">
        <v>43</v>
      </c>
      <c r="F85" s="32"/>
      <c r="G85" s="26">
        <v>0</v>
      </c>
      <c r="H85" s="1">
        <f t="shared" si="0"/>
        <v>0</v>
      </c>
      <c r="I85" s="26">
        <v>0</v>
      </c>
      <c r="J85" s="1">
        <f t="shared" si="1"/>
        <v>0</v>
      </c>
      <c r="K85" s="1">
        <f t="shared" si="2"/>
        <v>0</v>
      </c>
      <c r="L85" s="1">
        <f t="shared" ref="L85:L107" si="8">ROUND(F85*D85,0)</f>
        <v>0</v>
      </c>
      <c r="M85" s="1">
        <f t="shared" ref="M85:M107" si="9">ROUND(L85*G85,0)</f>
        <v>0</v>
      </c>
      <c r="N85" s="1">
        <f t="shared" si="3"/>
        <v>0</v>
      </c>
      <c r="O85" s="2">
        <f t="shared" si="4"/>
        <v>0</v>
      </c>
    </row>
    <row r="86" spans="1:15" s="23" customFormat="1" x14ac:dyDescent="0.2">
      <c r="A86" s="30">
        <f t="shared" ref="A86:A107" si="10">1+A85</f>
        <v>67</v>
      </c>
      <c r="B86" s="75" t="s">
        <v>111</v>
      </c>
      <c r="C86" s="31"/>
      <c r="D86" s="36">
        <v>4</v>
      </c>
      <c r="E86" s="36" t="s">
        <v>43</v>
      </c>
      <c r="F86" s="32"/>
      <c r="G86" s="26">
        <v>0</v>
      </c>
      <c r="H86" s="1">
        <f t="shared" si="0"/>
        <v>0</v>
      </c>
      <c r="I86" s="26">
        <v>0</v>
      </c>
      <c r="J86" s="1">
        <f t="shared" si="1"/>
        <v>0</v>
      </c>
      <c r="K86" s="1">
        <f t="shared" si="2"/>
        <v>0</v>
      </c>
      <c r="L86" s="1">
        <f t="shared" si="8"/>
        <v>0</v>
      </c>
      <c r="M86" s="1">
        <f t="shared" si="9"/>
        <v>0</v>
      </c>
      <c r="N86" s="1">
        <f t="shared" si="3"/>
        <v>0</v>
      </c>
      <c r="O86" s="2">
        <f t="shared" si="4"/>
        <v>0</v>
      </c>
    </row>
    <row r="87" spans="1:15" s="23" customFormat="1" x14ac:dyDescent="0.2">
      <c r="A87" s="30">
        <f t="shared" si="10"/>
        <v>68</v>
      </c>
      <c r="B87" s="75" t="s">
        <v>112</v>
      </c>
      <c r="C87" s="31"/>
      <c r="D87" s="36">
        <v>1</v>
      </c>
      <c r="E87" s="36" t="s">
        <v>43</v>
      </c>
      <c r="F87" s="32"/>
      <c r="G87" s="26">
        <v>0</v>
      </c>
      <c r="H87" s="1">
        <f t="shared" si="0"/>
        <v>0</v>
      </c>
      <c r="I87" s="26">
        <v>0</v>
      </c>
      <c r="J87" s="1">
        <f t="shared" si="1"/>
        <v>0</v>
      </c>
      <c r="K87" s="1">
        <f t="shared" si="2"/>
        <v>0</v>
      </c>
      <c r="L87" s="1">
        <f t="shared" si="8"/>
        <v>0</v>
      </c>
      <c r="M87" s="1">
        <f t="shared" si="9"/>
        <v>0</v>
      </c>
      <c r="N87" s="1">
        <f t="shared" si="3"/>
        <v>0</v>
      </c>
      <c r="O87" s="2">
        <f t="shared" si="4"/>
        <v>0</v>
      </c>
    </row>
    <row r="88" spans="1:15" s="23" customFormat="1" x14ac:dyDescent="0.2">
      <c r="A88" s="30">
        <f t="shared" si="10"/>
        <v>69</v>
      </c>
      <c r="B88" s="75" t="s">
        <v>113</v>
      </c>
      <c r="C88" s="31"/>
      <c r="D88" s="36">
        <v>10</v>
      </c>
      <c r="E88" s="36" t="s">
        <v>43</v>
      </c>
      <c r="F88" s="32"/>
      <c r="G88" s="26">
        <v>0</v>
      </c>
      <c r="H88" s="1">
        <f t="shared" si="0"/>
        <v>0</v>
      </c>
      <c r="I88" s="26">
        <v>0</v>
      </c>
      <c r="J88" s="1">
        <f t="shared" si="1"/>
        <v>0</v>
      </c>
      <c r="K88" s="1">
        <f t="shared" si="2"/>
        <v>0</v>
      </c>
      <c r="L88" s="1">
        <f t="shared" si="8"/>
        <v>0</v>
      </c>
      <c r="M88" s="1">
        <f t="shared" si="9"/>
        <v>0</v>
      </c>
      <c r="N88" s="1">
        <f t="shared" si="3"/>
        <v>0</v>
      </c>
      <c r="O88" s="2">
        <f t="shared" si="4"/>
        <v>0</v>
      </c>
    </row>
    <row r="89" spans="1:15" s="23" customFormat="1" x14ac:dyDescent="0.2">
      <c r="A89" s="30">
        <f t="shared" si="10"/>
        <v>70</v>
      </c>
      <c r="B89" s="75" t="s">
        <v>114</v>
      </c>
      <c r="C89" s="31"/>
      <c r="D89" s="36">
        <v>2</v>
      </c>
      <c r="E89" s="36" t="s">
        <v>43</v>
      </c>
      <c r="F89" s="32"/>
      <c r="G89" s="26">
        <v>0</v>
      </c>
      <c r="H89" s="1">
        <f t="shared" si="0"/>
        <v>0</v>
      </c>
      <c r="I89" s="26">
        <v>0</v>
      </c>
      <c r="J89" s="1">
        <f t="shared" si="1"/>
        <v>0</v>
      </c>
      <c r="K89" s="1">
        <f t="shared" si="2"/>
        <v>0</v>
      </c>
      <c r="L89" s="1">
        <f t="shared" si="8"/>
        <v>0</v>
      </c>
      <c r="M89" s="1">
        <f t="shared" si="9"/>
        <v>0</v>
      </c>
      <c r="N89" s="1">
        <f t="shared" si="3"/>
        <v>0</v>
      </c>
      <c r="O89" s="2">
        <f t="shared" si="4"/>
        <v>0</v>
      </c>
    </row>
    <row r="90" spans="1:15" s="23" customFormat="1" x14ac:dyDescent="0.2">
      <c r="A90" s="30">
        <f t="shared" si="10"/>
        <v>71</v>
      </c>
      <c r="B90" s="75" t="s">
        <v>115</v>
      </c>
      <c r="C90" s="31"/>
      <c r="D90" s="36">
        <v>2</v>
      </c>
      <c r="E90" s="36" t="s">
        <v>43</v>
      </c>
      <c r="F90" s="32"/>
      <c r="G90" s="26">
        <v>0</v>
      </c>
      <c r="H90" s="1">
        <f t="shared" si="0"/>
        <v>0</v>
      </c>
      <c r="I90" s="26">
        <v>0</v>
      </c>
      <c r="J90" s="1">
        <f t="shared" si="1"/>
        <v>0</v>
      </c>
      <c r="K90" s="1">
        <f t="shared" si="2"/>
        <v>0</v>
      </c>
      <c r="L90" s="1">
        <f t="shared" si="8"/>
        <v>0</v>
      </c>
      <c r="M90" s="1">
        <f t="shared" si="9"/>
        <v>0</v>
      </c>
      <c r="N90" s="1">
        <f t="shared" si="3"/>
        <v>0</v>
      </c>
      <c r="O90" s="2">
        <f t="shared" si="4"/>
        <v>0</v>
      </c>
    </row>
    <row r="91" spans="1:15" s="23" customFormat="1" x14ac:dyDescent="0.2">
      <c r="A91" s="30">
        <f t="shared" si="10"/>
        <v>72</v>
      </c>
      <c r="B91" s="75" t="s">
        <v>116</v>
      </c>
      <c r="C91" s="31"/>
      <c r="D91" s="36">
        <v>2</v>
      </c>
      <c r="E91" s="36" t="s">
        <v>43</v>
      </c>
      <c r="F91" s="32"/>
      <c r="G91" s="26">
        <v>0</v>
      </c>
      <c r="H91" s="1">
        <f t="shared" si="0"/>
        <v>0</v>
      </c>
      <c r="I91" s="26">
        <v>0</v>
      </c>
      <c r="J91" s="1">
        <f t="shared" si="1"/>
        <v>0</v>
      </c>
      <c r="K91" s="1">
        <f t="shared" si="2"/>
        <v>0</v>
      </c>
      <c r="L91" s="1">
        <f t="shared" si="8"/>
        <v>0</v>
      </c>
      <c r="M91" s="1">
        <f t="shared" si="9"/>
        <v>0</v>
      </c>
      <c r="N91" s="1">
        <f t="shared" si="3"/>
        <v>0</v>
      </c>
      <c r="O91" s="2">
        <f t="shared" si="4"/>
        <v>0</v>
      </c>
    </row>
    <row r="92" spans="1:15" s="23" customFormat="1" x14ac:dyDescent="0.2">
      <c r="A92" s="30">
        <f t="shared" si="10"/>
        <v>73</v>
      </c>
      <c r="B92" s="75" t="s">
        <v>117</v>
      </c>
      <c r="C92" s="31"/>
      <c r="D92" s="36">
        <v>2</v>
      </c>
      <c r="E92" s="36" t="s">
        <v>43</v>
      </c>
      <c r="F92" s="32"/>
      <c r="G92" s="26">
        <v>0</v>
      </c>
      <c r="H92" s="1">
        <f t="shared" si="0"/>
        <v>0</v>
      </c>
      <c r="I92" s="26">
        <v>0</v>
      </c>
      <c r="J92" s="1">
        <f t="shared" si="1"/>
        <v>0</v>
      </c>
      <c r="K92" s="1">
        <f t="shared" si="2"/>
        <v>0</v>
      </c>
      <c r="L92" s="1">
        <f t="shared" si="8"/>
        <v>0</v>
      </c>
      <c r="M92" s="1">
        <f t="shared" si="9"/>
        <v>0</v>
      </c>
      <c r="N92" s="1">
        <f t="shared" si="3"/>
        <v>0</v>
      </c>
      <c r="O92" s="2">
        <f t="shared" si="4"/>
        <v>0</v>
      </c>
    </row>
    <row r="93" spans="1:15" s="23" customFormat="1" x14ac:dyDescent="0.2">
      <c r="A93" s="30">
        <f t="shared" si="10"/>
        <v>74</v>
      </c>
      <c r="B93" s="75" t="s">
        <v>118</v>
      </c>
      <c r="C93" s="31"/>
      <c r="D93" s="36">
        <v>2</v>
      </c>
      <c r="E93" s="36" t="s">
        <v>43</v>
      </c>
      <c r="F93" s="32"/>
      <c r="G93" s="26">
        <v>0</v>
      </c>
      <c r="H93" s="1">
        <f t="shared" si="0"/>
        <v>0</v>
      </c>
      <c r="I93" s="26">
        <v>0</v>
      </c>
      <c r="J93" s="1">
        <f t="shared" si="1"/>
        <v>0</v>
      </c>
      <c r="K93" s="1">
        <f t="shared" si="2"/>
        <v>0</v>
      </c>
      <c r="L93" s="1">
        <f t="shared" si="8"/>
        <v>0</v>
      </c>
      <c r="M93" s="1">
        <f t="shared" si="9"/>
        <v>0</v>
      </c>
      <c r="N93" s="1">
        <f t="shared" si="3"/>
        <v>0</v>
      </c>
      <c r="O93" s="2">
        <f t="shared" si="4"/>
        <v>0</v>
      </c>
    </row>
    <row r="94" spans="1:15" s="23" customFormat="1" x14ac:dyDescent="0.2">
      <c r="A94" s="30">
        <f t="shared" si="10"/>
        <v>75</v>
      </c>
      <c r="B94" s="75" t="s">
        <v>119</v>
      </c>
      <c r="C94" s="31"/>
      <c r="D94" s="36">
        <v>2</v>
      </c>
      <c r="E94" s="36" t="s">
        <v>43</v>
      </c>
      <c r="F94" s="32"/>
      <c r="G94" s="26">
        <v>0</v>
      </c>
      <c r="H94" s="1">
        <f t="shared" si="0"/>
        <v>0</v>
      </c>
      <c r="I94" s="26">
        <v>0</v>
      </c>
      <c r="J94" s="1">
        <f t="shared" si="1"/>
        <v>0</v>
      </c>
      <c r="K94" s="1">
        <f t="shared" si="2"/>
        <v>0</v>
      </c>
      <c r="L94" s="1">
        <f t="shared" si="8"/>
        <v>0</v>
      </c>
      <c r="M94" s="1">
        <f t="shared" si="9"/>
        <v>0</v>
      </c>
      <c r="N94" s="1">
        <f t="shared" si="3"/>
        <v>0</v>
      </c>
      <c r="O94" s="2">
        <f t="shared" si="4"/>
        <v>0</v>
      </c>
    </row>
    <row r="95" spans="1:15" s="23" customFormat="1" x14ac:dyDescent="0.2">
      <c r="A95" s="30">
        <f t="shared" si="10"/>
        <v>76</v>
      </c>
      <c r="B95" s="75" t="s">
        <v>120</v>
      </c>
      <c r="C95" s="31"/>
      <c r="D95" s="36">
        <v>7</v>
      </c>
      <c r="E95" s="36" t="s">
        <v>43</v>
      </c>
      <c r="F95" s="32"/>
      <c r="G95" s="26">
        <v>0</v>
      </c>
      <c r="H95" s="1">
        <f t="shared" si="0"/>
        <v>0</v>
      </c>
      <c r="I95" s="26">
        <v>0</v>
      </c>
      <c r="J95" s="1">
        <f t="shared" si="1"/>
        <v>0</v>
      </c>
      <c r="K95" s="1">
        <f t="shared" si="2"/>
        <v>0</v>
      </c>
      <c r="L95" s="1">
        <f t="shared" si="8"/>
        <v>0</v>
      </c>
      <c r="M95" s="1">
        <f t="shared" si="9"/>
        <v>0</v>
      </c>
      <c r="N95" s="1">
        <f t="shared" si="3"/>
        <v>0</v>
      </c>
      <c r="O95" s="2">
        <f t="shared" si="4"/>
        <v>0</v>
      </c>
    </row>
    <row r="96" spans="1:15" s="23" customFormat="1" x14ac:dyDescent="0.2">
      <c r="A96" s="30">
        <f t="shared" si="10"/>
        <v>77</v>
      </c>
      <c r="B96" s="75" t="s">
        <v>121</v>
      </c>
      <c r="C96" s="31"/>
      <c r="D96" s="36">
        <v>12</v>
      </c>
      <c r="E96" s="36" t="s">
        <v>43</v>
      </c>
      <c r="F96" s="32"/>
      <c r="G96" s="26">
        <v>0</v>
      </c>
      <c r="H96" s="1">
        <f t="shared" si="0"/>
        <v>0</v>
      </c>
      <c r="I96" s="26">
        <v>0</v>
      </c>
      <c r="J96" s="1">
        <f t="shared" si="1"/>
        <v>0</v>
      </c>
      <c r="K96" s="1">
        <f t="shared" si="2"/>
        <v>0</v>
      </c>
      <c r="L96" s="1">
        <f t="shared" si="8"/>
        <v>0</v>
      </c>
      <c r="M96" s="1">
        <f t="shared" si="9"/>
        <v>0</v>
      </c>
      <c r="N96" s="1">
        <f t="shared" si="3"/>
        <v>0</v>
      </c>
      <c r="O96" s="2">
        <f t="shared" si="4"/>
        <v>0</v>
      </c>
    </row>
    <row r="97" spans="1:15" s="23" customFormat="1" ht="28.5" x14ac:dyDescent="0.2">
      <c r="A97" s="30">
        <f t="shared" si="10"/>
        <v>78</v>
      </c>
      <c r="B97" s="75" t="s">
        <v>122</v>
      </c>
      <c r="C97" s="31"/>
      <c r="D97" s="36">
        <v>2</v>
      </c>
      <c r="E97" s="36" t="s">
        <v>43</v>
      </c>
      <c r="F97" s="32"/>
      <c r="G97" s="26">
        <v>0</v>
      </c>
      <c r="H97" s="1">
        <f t="shared" si="0"/>
        <v>0</v>
      </c>
      <c r="I97" s="26">
        <v>0</v>
      </c>
      <c r="J97" s="1">
        <f t="shared" si="1"/>
        <v>0</v>
      </c>
      <c r="K97" s="1">
        <f t="shared" si="2"/>
        <v>0</v>
      </c>
      <c r="L97" s="1">
        <f t="shared" si="8"/>
        <v>0</v>
      </c>
      <c r="M97" s="1">
        <f t="shared" si="9"/>
        <v>0</v>
      </c>
      <c r="N97" s="1">
        <f t="shared" si="3"/>
        <v>0</v>
      </c>
      <c r="O97" s="2">
        <f t="shared" si="4"/>
        <v>0</v>
      </c>
    </row>
    <row r="98" spans="1:15" s="23" customFormat="1" x14ac:dyDescent="0.2">
      <c r="A98" s="30">
        <f t="shared" si="10"/>
        <v>79</v>
      </c>
      <c r="B98" s="75" t="s">
        <v>123</v>
      </c>
      <c r="C98" s="31"/>
      <c r="D98" s="36">
        <v>2</v>
      </c>
      <c r="E98" s="36" t="s">
        <v>43</v>
      </c>
      <c r="F98" s="32"/>
      <c r="G98" s="26">
        <v>0</v>
      </c>
      <c r="H98" s="1">
        <f t="shared" si="0"/>
        <v>0</v>
      </c>
      <c r="I98" s="26">
        <v>0</v>
      </c>
      <c r="J98" s="1">
        <f t="shared" si="1"/>
        <v>0</v>
      </c>
      <c r="K98" s="1">
        <f t="shared" si="2"/>
        <v>0</v>
      </c>
      <c r="L98" s="1">
        <f t="shared" si="8"/>
        <v>0</v>
      </c>
      <c r="M98" s="1">
        <f t="shared" si="9"/>
        <v>0</v>
      </c>
      <c r="N98" s="1">
        <f t="shared" si="3"/>
        <v>0</v>
      </c>
      <c r="O98" s="2">
        <f t="shared" si="4"/>
        <v>0</v>
      </c>
    </row>
    <row r="99" spans="1:15" s="23" customFormat="1" x14ac:dyDescent="0.2">
      <c r="A99" s="30">
        <f t="shared" si="10"/>
        <v>80</v>
      </c>
      <c r="B99" s="75" t="s">
        <v>124</v>
      </c>
      <c r="C99" s="31"/>
      <c r="D99" s="36">
        <v>2</v>
      </c>
      <c r="E99" s="36" t="s">
        <v>43</v>
      </c>
      <c r="F99" s="32"/>
      <c r="G99" s="26">
        <v>0</v>
      </c>
      <c r="H99" s="1">
        <f t="shared" si="0"/>
        <v>0</v>
      </c>
      <c r="I99" s="26">
        <v>0</v>
      </c>
      <c r="J99" s="1">
        <f t="shared" si="1"/>
        <v>0</v>
      </c>
      <c r="K99" s="1">
        <f t="shared" si="2"/>
        <v>0</v>
      </c>
      <c r="L99" s="1">
        <f t="shared" si="8"/>
        <v>0</v>
      </c>
      <c r="M99" s="1">
        <f t="shared" si="9"/>
        <v>0</v>
      </c>
      <c r="N99" s="1">
        <f t="shared" si="3"/>
        <v>0</v>
      </c>
      <c r="O99" s="2">
        <f t="shared" si="4"/>
        <v>0</v>
      </c>
    </row>
    <row r="100" spans="1:15" s="23" customFormat="1" x14ac:dyDescent="0.2">
      <c r="A100" s="30">
        <f t="shared" si="10"/>
        <v>81</v>
      </c>
      <c r="B100" s="75" t="s">
        <v>125</v>
      </c>
      <c r="C100" s="31"/>
      <c r="D100" s="36">
        <v>2</v>
      </c>
      <c r="E100" s="36" t="s">
        <v>43</v>
      </c>
      <c r="F100" s="32"/>
      <c r="G100" s="26">
        <v>0</v>
      </c>
      <c r="H100" s="1">
        <f t="shared" si="0"/>
        <v>0</v>
      </c>
      <c r="I100" s="26">
        <v>0</v>
      </c>
      <c r="J100" s="1">
        <f t="shared" si="1"/>
        <v>0</v>
      </c>
      <c r="K100" s="1">
        <f t="shared" si="2"/>
        <v>0</v>
      </c>
      <c r="L100" s="1">
        <f t="shared" si="8"/>
        <v>0</v>
      </c>
      <c r="M100" s="1">
        <f t="shared" si="9"/>
        <v>0</v>
      </c>
      <c r="N100" s="1">
        <f t="shared" si="3"/>
        <v>0</v>
      </c>
      <c r="O100" s="2">
        <f t="shared" si="4"/>
        <v>0</v>
      </c>
    </row>
    <row r="101" spans="1:15" s="23" customFormat="1" x14ac:dyDescent="0.2">
      <c r="A101" s="30">
        <f t="shared" si="10"/>
        <v>82</v>
      </c>
      <c r="B101" s="75" t="s">
        <v>126</v>
      </c>
      <c r="C101" s="31"/>
      <c r="D101" s="36">
        <v>1</v>
      </c>
      <c r="E101" s="36" t="s">
        <v>43</v>
      </c>
      <c r="F101" s="32"/>
      <c r="G101" s="26">
        <v>0</v>
      </c>
      <c r="H101" s="1">
        <f t="shared" si="0"/>
        <v>0</v>
      </c>
      <c r="I101" s="26">
        <v>0</v>
      </c>
      <c r="J101" s="1">
        <f t="shared" si="1"/>
        <v>0</v>
      </c>
      <c r="K101" s="1">
        <f t="shared" si="2"/>
        <v>0</v>
      </c>
      <c r="L101" s="1">
        <f t="shared" si="8"/>
        <v>0</v>
      </c>
      <c r="M101" s="1">
        <f t="shared" si="9"/>
        <v>0</v>
      </c>
      <c r="N101" s="1">
        <f t="shared" si="3"/>
        <v>0</v>
      </c>
      <c r="O101" s="2">
        <f t="shared" si="4"/>
        <v>0</v>
      </c>
    </row>
    <row r="102" spans="1:15" s="23" customFormat="1" x14ac:dyDescent="0.2">
      <c r="A102" s="30">
        <f t="shared" si="10"/>
        <v>83</v>
      </c>
      <c r="B102" s="75" t="s">
        <v>127</v>
      </c>
      <c r="C102" s="31"/>
      <c r="D102" s="36">
        <v>2</v>
      </c>
      <c r="E102" s="36" t="s">
        <v>43</v>
      </c>
      <c r="F102" s="32"/>
      <c r="G102" s="26">
        <v>0</v>
      </c>
      <c r="H102" s="1">
        <f t="shared" si="0"/>
        <v>0</v>
      </c>
      <c r="I102" s="26">
        <v>0</v>
      </c>
      <c r="J102" s="1">
        <f t="shared" si="1"/>
        <v>0</v>
      </c>
      <c r="K102" s="1">
        <f t="shared" si="2"/>
        <v>0</v>
      </c>
      <c r="L102" s="1">
        <f t="shared" si="8"/>
        <v>0</v>
      </c>
      <c r="M102" s="1">
        <f t="shared" si="9"/>
        <v>0</v>
      </c>
      <c r="N102" s="1">
        <f t="shared" si="3"/>
        <v>0</v>
      </c>
      <c r="O102" s="2">
        <f t="shared" si="4"/>
        <v>0</v>
      </c>
    </row>
    <row r="103" spans="1:15" s="23" customFormat="1" ht="28.5" x14ac:dyDescent="0.2">
      <c r="A103" s="30">
        <f t="shared" si="10"/>
        <v>84</v>
      </c>
      <c r="B103" s="75" t="s">
        <v>128</v>
      </c>
      <c r="C103" s="31"/>
      <c r="D103" s="36">
        <v>4</v>
      </c>
      <c r="E103" s="36" t="s">
        <v>43</v>
      </c>
      <c r="F103" s="32"/>
      <c r="G103" s="26">
        <v>0</v>
      </c>
      <c r="H103" s="1">
        <f t="shared" si="0"/>
        <v>0</v>
      </c>
      <c r="I103" s="26">
        <v>0</v>
      </c>
      <c r="J103" s="1">
        <f t="shared" si="1"/>
        <v>0</v>
      </c>
      <c r="K103" s="1">
        <f t="shared" si="2"/>
        <v>0</v>
      </c>
      <c r="L103" s="1">
        <f t="shared" si="8"/>
        <v>0</v>
      </c>
      <c r="M103" s="1">
        <f t="shared" si="9"/>
        <v>0</v>
      </c>
      <c r="N103" s="1">
        <f t="shared" si="3"/>
        <v>0</v>
      </c>
      <c r="O103" s="2">
        <f t="shared" si="4"/>
        <v>0</v>
      </c>
    </row>
    <row r="104" spans="1:15" s="23" customFormat="1" x14ac:dyDescent="0.2">
      <c r="A104" s="30">
        <f t="shared" si="10"/>
        <v>85</v>
      </c>
      <c r="B104" s="75" t="s">
        <v>129</v>
      </c>
      <c r="C104" s="31"/>
      <c r="D104" s="36">
        <v>4</v>
      </c>
      <c r="E104" s="36" t="s">
        <v>43</v>
      </c>
      <c r="F104" s="32"/>
      <c r="G104" s="26">
        <v>0</v>
      </c>
      <c r="H104" s="1">
        <f t="shared" si="0"/>
        <v>0</v>
      </c>
      <c r="I104" s="26">
        <v>0</v>
      </c>
      <c r="J104" s="1">
        <f t="shared" si="1"/>
        <v>0</v>
      </c>
      <c r="K104" s="1">
        <f t="shared" si="2"/>
        <v>0</v>
      </c>
      <c r="L104" s="1">
        <f t="shared" si="8"/>
        <v>0</v>
      </c>
      <c r="M104" s="1">
        <f t="shared" si="9"/>
        <v>0</v>
      </c>
      <c r="N104" s="1">
        <f t="shared" si="3"/>
        <v>0</v>
      </c>
      <c r="O104" s="2">
        <f t="shared" si="4"/>
        <v>0</v>
      </c>
    </row>
    <row r="105" spans="1:15" s="23" customFormat="1" ht="28.5" x14ac:dyDescent="0.2">
      <c r="A105" s="30">
        <f t="shared" si="10"/>
        <v>86</v>
      </c>
      <c r="B105" s="75" t="s">
        <v>130</v>
      </c>
      <c r="C105" s="31"/>
      <c r="D105" s="36">
        <v>6</v>
      </c>
      <c r="E105" s="36" t="s">
        <v>43</v>
      </c>
      <c r="F105" s="32"/>
      <c r="G105" s="26">
        <v>0</v>
      </c>
      <c r="H105" s="1">
        <f t="shared" si="0"/>
        <v>0</v>
      </c>
      <c r="I105" s="26">
        <v>0</v>
      </c>
      <c r="J105" s="1">
        <f t="shared" si="1"/>
        <v>0</v>
      </c>
      <c r="K105" s="1">
        <f t="shared" si="2"/>
        <v>0</v>
      </c>
      <c r="L105" s="1">
        <f t="shared" si="8"/>
        <v>0</v>
      </c>
      <c r="M105" s="1">
        <f t="shared" si="9"/>
        <v>0</v>
      </c>
      <c r="N105" s="1">
        <f t="shared" si="3"/>
        <v>0</v>
      </c>
      <c r="O105" s="2">
        <f t="shared" si="4"/>
        <v>0</v>
      </c>
    </row>
    <row r="106" spans="1:15" s="23" customFormat="1" x14ac:dyDescent="0.2">
      <c r="A106" s="30">
        <f t="shared" si="10"/>
        <v>87</v>
      </c>
      <c r="B106" s="75" t="s">
        <v>131</v>
      </c>
      <c r="C106" s="31"/>
      <c r="D106" s="36">
        <v>6</v>
      </c>
      <c r="E106" s="36" t="s">
        <v>43</v>
      </c>
      <c r="F106" s="32"/>
      <c r="G106" s="26">
        <v>0</v>
      </c>
      <c r="H106" s="1">
        <f t="shared" si="0"/>
        <v>0</v>
      </c>
      <c r="I106" s="26">
        <v>0</v>
      </c>
      <c r="J106" s="1">
        <f t="shared" si="1"/>
        <v>0</v>
      </c>
      <c r="K106" s="1">
        <f t="shared" si="2"/>
        <v>0</v>
      </c>
      <c r="L106" s="1">
        <f t="shared" si="8"/>
        <v>0</v>
      </c>
      <c r="M106" s="1">
        <f t="shared" si="9"/>
        <v>0</v>
      </c>
      <c r="N106" s="1">
        <f t="shared" si="3"/>
        <v>0</v>
      </c>
      <c r="O106" s="2">
        <f t="shared" si="4"/>
        <v>0</v>
      </c>
    </row>
    <row r="107" spans="1:15" s="23" customFormat="1" ht="28.5" x14ac:dyDescent="0.2">
      <c r="A107" s="30">
        <f t="shared" si="10"/>
        <v>88</v>
      </c>
      <c r="B107" s="75" t="s">
        <v>132</v>
      </c>
      <c r="C107" s="31"/>
      <c r="D107" s="36">
        <v>2</v>
      </c>
      <c r="E107" s="36" t="s">
        <v>43</v>
      </c>
      <c r="F107" s="32"/>
      <c r="G107" s="26">
        <v>0</v>
      </c>
      <c r="H107" s="1">
        <f t="shared" si="0"/>
        <v>0</v>
      </c>
      <c r="I107" s="26">
        <v>0</v>
      </c>
      <c r="J107" s="1">
        <f t="shared" ref="J107" si="11">ROUND(F107*I107,0)</f>
        <v>0</v>
      </c>
      <c r="K107" s="1">
        <f t="shared" ref="K107" si="12">ROUND(F107+H107+J107,0)</f>
        <v>0</v>
      </c>
      <c r="L107" s="1">
        <f t="shared" si="8"/>
        <v>0</v>
      </c>
      <c r="M107" s="1">
        <f t="shared" si="9"/>
        <v>0</v>
      </c>
      <c r="N107" s="1">
        <f t="shared" ref="N107" si="13">ROUND(L107*I107,0)</f>
        <v>0</v>
      </c>
      <c r="O107" s="2">
        <f t="shared" si="4"/>
        <v>0</v>
      </c>
    </row>
    <row r="108" spans="1:15" s="23" customFormat="1" ht="42" customHeight="1" thickBot="1" x14ac:dyDescent="0.25">
      <c r="A108" s="19"/>
      <c r="B108" s="70"/>
      <c r="C108" s="70"/>
      <c r="D108" s="70"/>
      <c r="E108" s="70"/>
      <c r="F108" s="70"/>
      <c r="G108" s="70"/>
      <c r="H108" s="70"/>
      <c r="I108" s="70"/>
      <c r="J108" s="70"/>
      <c r="K108" s="70"/>
      <c r="L108" s="70"/>
      <c r="M108" s="71" t="s">
        <v>35</v>
      </c>
      <c r="N108" s="71"/>
      <c r="O108" s="29">
        <f>SUMIF(G:G,0%,L:L)</f>
        <v>0</v>
      </c>
    </row>
    <row r="109" spans="1:15" s="23" customFormat="1" ht="39" customHeight="1" thickBot="1" x14ac:dyDescent="0.25">
      <c r="A109" s="59" t="s">
        <v>24</v>
      </c>
      <c r="B109" s="60"/>
      <c r="C109" s="60"/>
      <c r="D109" s="60"/>
      <c r="E109" s="60"/>
      <c r="F109" s="60"/>
      <c r="G109" s="60"/>
      <c r="H109" s="60"/>
      <c r="I109" s="60"/>
      <c r="J109" s="60"/>
      <c r="K109" s="60"/>
      <c r="L109" s="60"/>
      <c r="M109" s="72" t="s">
        <v>10</v>
      </c>
      <c r="N109" s="72"/>
      <c r="O109" s="4">
        <f>SUMIF(G:G,5%,L:L)</f>
        <v>0</v>
      </c>
    </row>
    <row r="110" spans="1:15" s="23" customFormat="1" ht="30" customHeight="1" x14ac:dyDescent="0.2">
      <c r="A110" s="55" t="s">
        <v>42</v>
      </c>
      <c r="B110" s="56"/>
      <c r="C110" s="56"/>
      <c r="D110" s="56"/>
      <c r="E110" s="56"/>
      <c r="F110" s="56"/>
      <c r="G110" s="56"/>
      <c r="H110" s="56"/>
      <c r="I110" s="56"/>
      <c r="J110" s="56"/>
      <c r="K110" s="56"/>
      <c r="L110" s="57"/>
      <c r="M110" s="72" t="s">
        <v>11</v>
      </c>
      <c r="N110" s="72"/>
      <c r="O110" s="4">
        <f>SUMIF(G:G,19%,L:L)</f>
        <v>0</v>
      </c>
    </row>
    <row r="111" spans="1:15" s="23" customFormat="1" ht="30" customHeight="1" x14ac:dyDescent="0.2">
      <c r="A111" s="58"/>
      <c r="B111" s="58"/>
      <c r="C111" s="58"/>
      <c r="D111" s="58"/>
      <c r="E111" s="58"/>
      <c r="F111" s="58"/>
      <c r="G111" s="58"/>
      <c r="H111" s="58"/>
      <c r="I111" s="58"/>
      <c r="J111" s="58"/>
      <c r="K111" s="58"/>
      <c r="L111" s="58"/>
      <c r="M111" s="37" t="s">
        <v>7</v>
      </c>
      <c r="N111" s="38"/>
      <c r="O111" s="5">
        <f>SUM(O108:O110)</f>
        <v>0</v>
      </c>
    </row>
    <row r="112" spans="1:15" s="23" customFormat="1" ht="30" customHeight="1" x14ac:dyDescent="0.2">
      <c r="A112" s="58"/>
      <c r="B112" s="58"/>
      <c r="C112" s="58"/>
      <c r="D112" s="58"/>
      <c r="E112" s="58"/>
      <c r="F112" s="58"/>
      <c r="G112" s="58"/>
      <c r="H112" s="58"/>
      <c r="I112" s="58"/>
      <c r="J112" s="58"/>
      <c r="K112" s="58"/>
      <c r="L112" s="58"/>
      <c r="M112" s="73" t="s">
        <v>12</v>
      </c>
      <c r="N112" s="74"/>
      <c r="O112" s="6">
        <f>ROUND(O109*5%,0)</f>
        <v>0</v>
      </c>
    </row>
    <row r="113" spans="1:15" s="23" customFormat="1" ht="30" customHeight="1" x14ac:dyDescent="0.2">
      <c r="A113" s="58"/>
      <c r="B113" s="58"/>
      <c r="C113" s="58"/>
      <c r="D113" s="58"/>
      <c r="E113" s="58"/>
      <c r="F113" s="58"/>
      <c r="G113" s="58"/>
      <c r="H113" s="58"/>
      <c r="I113" s="58"/>
      <c r="J113" s="58"/>
      <c r="K113" s="58"/>
      <c r="L113" s="58"/>
      <c r="M113" s="73" t="s">
        <v>13</v>
      </c>
      <c r="N113" s="74"/>
      <c r="O113" s="4">
        <f>ROUND(O110*19%,0)</f>
        <v>0</v>
      </c>
    </row>
    <row r="114" spans="1:15" s="23" customFormat="1" ht="30" customHeight="1" x14ac:dyDescent="0.2">
      <c r="A114" s="58"/>
      <c r="B114" s="58"/>
      <c r="C114" s="58"/>
      <c r="D114" s="58"/>
      <c r="E114" s="58"/>
      <c r="F114" s="58"/>
      <c r="G114" s="58"/>
      <c r="H114" s="58"/>
      <c r="I114" s="58"/>
      <c r="J114" s="58"/>
      <c r="K114" s="58"/>
      <c r="L114" s="58"/>
      <c r="M114" s="37" t="s">
        <v>14</v>
      </c>
      <c r="N114" s="38"/>
      <c r="O114" s="5">
        <f>SUM(O112:O113)</f>
        <v>0</v>
      </c>
    </row>
    <row r="115" spans="1:15" s="23" customFormat="1" ht="30" customHeight="1" x14ac:dyDescent="0.2">
      <c r="A115" s="58"/>
      <c r="B115" s="58"/>
      <c r="C115" s="58"/>
      <c r="D115" s="58"/>
      <c r="E115" s="58"/>
      <c r="F115" s="58"/>
      <c r="G115" s="58"/>
      <c r="H115" s="58"/>
      <c r="I115" s="58"/>
      <c r="J115" s="58"/>
      <c r="K115" s="58"/>
      <c r="L115" s="58"/>
      <c r="M115" s="41" t="s">
        <v>33</v>
      </c>
      <c r="N115" s="42"/>
      <c r="O115" s="4">
        <f>SUMIF(I:I,8%,N:N)</f>
        <v>0</v>
      </c>
    </row>
    <row r="116" spans="1:15" s="23" customFormat="1" ht="37.5" customHeight="1" x14ac:dyDescent="0.2">
      <c r="A116" s="58"/>
      <c r="B116" s="58"/>
      <c r="C116" s="58"/>
      <c r="D116" s="58"/>
      <c r="E116" s="58"/>
      <c r="F116" s="58"/>
      <c r="G116" s="58"/>
      <c r="H116" s="58"/>
      <c r="I116" s="58"/>
      <c r="J116" s="58"/>
      <c r="K116" s="58"/>
      <c r="L116" s="58"/>
      <c r="M116" s="39" t="s">
        <v>32</v>
      </c>
      <c r="N116" s="40"/>
      <c r="O116" s="5">
        <f>SUM(O115)</f>
        <v>0</v>
      </c>
    </row>
    <row r="117" spans="1:15" s="23" customFormat="1" ht="44.25" customHeight="1" x14ac:dyDescent="0.2">
      <c r="A117" s="58"/>
      <c r="B117" s="58"/>
      <c r="C117" s="58"/>
      <c r="D117" s="58"/>
      <c r="E117" s="58"/>
      <c r="F117" s="58"/>
      <c r="G117" s="58"/>
      <c r="H117" s="58"/>
      <c r="I117" s="58"/>
      <c r="J117" s="58"/>
      <c r="K117" s="58"/>
      <c r="L117" s="58"/>
      <c r="M117" s="39" t="s">
        <v>15</v>
      </c>
      <c r="N117" s="40"/>
      <c r="O117" s="5">
        <f>+O111+O114+O116</f>
        <v>0</v>
      </c>
    </row>
    <row r="120" spans="1:15" x14ac:dyDescent="0.25">
      <c r="B120" s="35"/>
      <c r="C120" s="28"/>
    </row>
    <row r="121" spans="1:15" x14ac:dyDescent="0.25">
      <c r="B121" s="68"/>
      <c r="C121" s="68"/>
    </row>
    <row r="122" spans="1:15" ht="15.75" thickBot="1" x14ac:dyDescent="0.3">
      <c r="B122" s="69"/>
      <c r="C122" s="69"/>
    </row>
    <row r="123" spans="1:15" x14ac:dyDescent="0.25">
      <c r="B123" s="62" t="s">
        <v>20</v>
      </c>
      <c r="C123" s="62"/>
    </row>
    <row r="125" spans="1:15" x14ac:dyDescent="0.25">
      <c r="A125" s="24" t="s">
        <v>44</v>
      </c>
    </row>
  </sheetData>
  <sheetProtection selectLockedCells="1"/>
  <mergeCells count="30">
    <mergeCell ref="A110:L117"/>
    <mergeCell ref="A109:L109"/>
    <mergeCell ref="A10:B10"/>
    <mergeCell ref="B123:C123"/>
    <mergeCell ref="D14:G14"/>
    <mergeCell ref="D16:G16"/>
    <mergeCell ref="F10:G10"/>
    <mergeCell ref="L10:N10"/>
    <mergeCell ref="B121:C122"/>
    <mergeCell ref="B108:L108"/>
    <mergeCell ref="M108:N108"/>
    <mergeCell ref="M109:N109"/>
    <mergeCell ref="M110:N110"/>
    <mergeCell ref="M111:N111"/>
    <mergeCell ref="M112:N112"/>
    <mergeCell ref="M113:N113"/>
    <mergeCell ref="A2:A5"/>
    <mergeCell ref="D12:G12"/>
    <mergeCell ref="A12:B16"/>
    <mergeCell ref="B2:M2"/>
    <mergeCell ref="B3:M3"/>
    <mergeCell ref="B4:M5"/>
    <mergeCell ref="M114:N114"/>
    <mergeCell ref="M117:N117"/>
    <mergeCell ref="M115:N115"/>
    <mergeCell ref="M116:N116"/>
    <mergeCell ref="N2:O2"/>
    <mergeCell ref="N3:O3"/>
    <mergeCell ref="N4:O4"/>
    <mergeCell ref="N5:O5"/>
  </mergeCells>
  <dataValidations count="1">
    <dataValidation type="whole" allowBlank="1" showInputMessage="1" showErrorMessage="1" sqref="F20:F107" xr:uid="{5B48F073-D66E-4133-8E4A-C09310F8F915}">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C353A7E0-8D19-4A32-B8DB-8799A1F9F109}">
          <x14:formula1>
            <xm:f>Hoja2!$D$7:$D$9</xm:f>
          </x14:formula1>
          <xm:sqref>G20:G107</xm:sqref>
        </x14:dataValidation>
        <x14:dataValidation type="list" allowBlank="1" showInputMessage="1" showErrorMessage="1" xr:uid="{50AF0CF1-BA52-4CAE-B52A-2465BD854BA6}">
          <x14:formula1>
            <xm:f>Hoja2!$F$7:$F$8</xm:f>
          </x14:formula1>
          <xm:sqref>I20:I107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2023-03-09T16:06:26Z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