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defaultThemeVersion="166925"/>
  <mc:AlternateContent xmlns:mc="http://schemas.openxmlformats.org/markup-compatibility/2006">
    <mc:Choice Requires="x15">
      <x15ac:absPath xmlns:x15ac="http://schemas.microsoft.com/office/spreadsheetml/2010/11/ac" url="C:\Users\XCUARTAS\OneDrive - Universidad de Cundinamarca\Documentos\DIRECTA\F-CD-013 ESTUDIANTE EMBAJADOR FACA\ANEXOS\"/>
    </mc:Choice>
  </mc:AlternateContent>
  <xr:revisionPtr revIDLastSave="6" documentId="6_{9DFB9A51-6DB2-4AE2-B8F7-263F6277208E}" xr6:coauthVersionLast="36" xr6:coauthVersionMax="47" xr10:uidLastSave="{50995692-6556-4CB2-B0B6-2B556A757BF2}"/>
  <bookViews>
    <workbookView xWindow="-120" yWindow="-120" windowWidth="21840" windowHeight="1314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5" i="2" l="1"/>
  <c r="G78" i="2"/>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<sst xmlns="http://schemas.openxmlformats.org/spreadsheetml/2006/main" count="54" uniqueCount="48">
  <si>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</si>
  <si>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</si>
  <si>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</si>
  <si>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</si>
  <si>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</si>
  <si>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</si>
  <si>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</si>
  <si>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</si>
  <si>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</si>
  <si>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</si>
  <si>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</si>
  <si>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</si>
  <si>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</si>
  <si>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</si>
  <si>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</si>
  <si>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</si>
  <si>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</si>
  <si>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</si>
  <si>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</si>
  <si>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</si>
  <si>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</si>
  <si>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</si>
  <si>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</si>
  <si>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</si>
  <si>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</si>
  <si>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</si>
  <si>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</si>
  <si>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</si>
  <si>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</si>
  <si>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</si>
  <si>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</si>
  <si>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</si>
  <si>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</si>
  <si>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</si>
  <si>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</si>
  <si>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</si>
  <si>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</si>
  <si>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</si>
  <si>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</si>
  <si>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</si>
  <si>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</si>
  <si>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</si>
  <si>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</si>
  <si>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</si>
  <si>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</si>
  <si>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</si>
  <si>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32.1- 41.3</t>
  </si>
  <si>
    <t>CONTRATAR EL SERVICIO DE ALIMENTACIÓN Y HOSPEDAJE PARA LOS ESTUDIANTES DEL PROGRAMA ESTUDIANTE EMBAJADOR MOVILIDAD ENTRANTE, EXTENSIÓN FACATATIVÁ PARA EL PRIMER PERIODO ACADÉMICO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</si>
</sst>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_-;\-* #,##0_-;_-* &quot;-&quot;_-;_-@_-"/>
    <numFmt numFmtId="165" formatCode="_-* #,##0.00_-;\-* #,##0.00_-;_-* &quot;-&quot;??_-;_-@_-"/>
    <numFmt numFmtId="166" formatCode="_-* #,##0_-;\-* #,##0_-;_-* &quot;-&quot;??_-;_-@_-"/>
    <numFmt numFmtId="167"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6"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6"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165" fontId="2" fillId="2" borderId="0" xfId="1" applyFont="1" applyFill="1" applyProtection="1">
      <protection locked="0"/>
    </xf>
    <xf numFmtId="164"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164" fontId="5" fillId="8" borderId="7" xfId="2" applyFont="1" applyFill="1" applyBorder="1" applyAlignment="1" applyProtection="1">
      <alignment horizontal="left" vertical="center" wrapText="1"/>
      <protection locked="0"/>
    </xf>
    <xf numFmtId="167" fontId="5" fillId="8" borderId="7" xfId="2" applyNumberFormat="1" applyFont="1" applyFill="1" applyBorder="1" applyAlignment="1" applyProtection="1">
      <alignment horizontal="left" vertical="center" wrapText="1"/>
      <protection locked="0"/>
    </xf>
    <xf numFmtId="167"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164" fontId="8" fillId="8" borderId="4" xfId="2" applyFont="1" applyFill="1" applyBorder="1" applyAlignment="1" applyProtection="1">
      <alignment horizontal="center" vertical="center" wrapText="1"/>
      <protection locked="0"/>
    </xf>
    <xf numFmtId="164" fontId="9" fillId="0" borderId="5" xfId="4" applyFont="1" applyFill="1" applyBorder="1" applyAlignment="1" applyProtection="1">
      <alignment horizontal="center" vertical="center"/>
      <protection locked="0"/>
    </xf>
    <xf numFmtId="164"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topLeftCell="A16" zoomScaleNormal="100" zoomScaleSheetLayoutView="30" workbookViewId="0">
      <selection activeCell="B24" sqref="B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43</v>
      </c>
      <c r="N3" s="79"/>
    </row>
    <row r="4" spans="2:16" ht="16.5" customHeight="1" x14ac:dyDescent="0.25">
      <c r="B4" s="69"/>
      <c r="C4" s="73" t="s">
        <v>3</v>
      </c>
      <c r="D4" s="74"/>
      <c r="E4" s="74"/>
      <c r="F4" s="74"/>
      <c r="G4" s="74"/>
      <c r="H4" s="74"/>
      <c r="I4" s="74"/>
      <c r="J4" s="74"/>
      <c r="K4" s="74"/>
      <c r="L4" s="75"/>
      <c r="M4" s="79" t="s">
        <v>44</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45</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6</v>
      </c>
      <c r="D14" s="58"/>
      <c r="E14" s="58"/>
      <c r="F14" s="58"/>
      <c r="G14" s="24">
        <f>+ROUND(G16*80%,0)</f>
        <v>20334245</v>
      </c>
      <c r="H14" s="3"/>
      <c r="I14" s="3"/>
      <c r="J14" s="3"/>
      <c r="K14" s="3"/>
      <c r="L14" s="3"/>
      <c r="M14" s="3"/>
      <c r="N14" s="3"/>
      <c r="O14" s="3"/>
      <c r="P14" s="3"/>
    </row>
    <row r="15" spans="2:16" ht="25.5" customHeight="1" x14ac:dyDescent="0.25">
      <c r="C15" s="58" t="s">
        <v>7</v>
      </c>
      <c r="D15" s="58"/>
      <c r="E15" s="58"/>
      <c r="F15" s="58"/>
      <c r="G15" s="25">
        <f>+COUNT(E24:E24)</f>
        <v>0</v>
      </c>
      <c r="H15" s="3"/>
      <c r="I15" s="3"/>
      <c r="J15" s="3"/>
      <c r="K15" s="3"/>
      <c r="L15" s="3"/>
      <c r="M15" s="3"/>
      <c r="N15" s="3"/>
      <c r="O15" s="3"/>
      <c r="P15" s="3"/>
    </row>
    <row r="16" spans="2:16" ht="29.25" customHeight="1" x14ac:dyDescent="0.25">
      <c r="C16" s="58" t="s">
        <v>8</v>
      </c>
      <c r="D16" s="58"/>
      <c r="E16" s="58"/>
      <c r="F16" s="58"/>
      <c r="G16" s="63">
        <v>25417806</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9</v>
      </c>
      <c r="C22" s="58"/>
      <c r="D22" s="58"/>
      <c r="E22" s="58"/>
      <c r="F22" s="58"/>
      <c r="G22" s="58"/>
      <c r="H22" s="58"/>
      <c r="I22" s="58"/>
      <c r="K22" s="3"/>
      <c r="L22" s="3"/>
      <c r="M22" s="3"/>
      <c r="N22" s="3"/>
      <c r="O22" s="3"/>
      <c r="P22" s="3"/>
    </row>
    <row r="23" spans="1:16" ht="85.5" customHeight="1" x14ac:dyDescent="0.25">
      <c r="B23" s="5" t="s">
        <v>10</v>
      </c>
      <c r="C23" s="37" t="s">
        <v>11</v>
      </c>
      <c r="D23" s="38"/>
      <c r="E23" s="37" t="s">
        <v>12</v>
      </c>
      <c r="F23" s="38"/>
      <c r="G23" s="37" t="s">
        <v>13</v>
      </c>
      <c r="H23" s="38"/>
      <c r="I23" s="5" t="s">
        <v>14</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15</v>
      </c>
      <c r="C26" s="59"/>
      <c r="D26" s="59"/>
      <c r="E26" s="59"/>
      <c r="F26" s="59"/>
      <c r="G26" s="59"/>
      <c r="H26" s="59"/>
      <c r="I26" s="59"/>
      <c r="J26" s="59"/>
      <c r="K26" s="59"/>
      <c r="L26" s="59"/>
      <c r="M26" s="59"/>
      <c r="N26" s="59"/>
      <c r="P26" s="3"/>
    </row>
    <row r="27" spans="1:16" s="1" customFormat="1" ht="198.75" customHeight="1" x14ac:dyDescent="0.25">
      <c r="A27" s="3"/>
      <c r="B27" s="60" t="s">
        <v>42</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16</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18</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19</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20</v>
      </c>
      <c r="G76" s="56"/>
      <c r="H76" s="56" t="s">
        <v>21</v>
      </c>
      <c r="I76" s="56"/>
      <c r="J76" s="56" t="s">
        <v>22</v>
      </c>
      <c r="K76" s="56"/>
      <c r="L76" s="56" t="s">
        <v>23</v>
      </c>
      <c r="M76" s="56"/>
      <c r="N76" s="68" t="s">
        <v>24</v>
      </c>
    </row>
    <row r="77" spans="1:14" s="1" customFormat="1" ht="101.25" customHeight="1" x14ac:dyDescent="0.25">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25">
      <c r="A78" s="26"/>
      <c r="B78" s="50" t="str">
        <f>B10</f>
        <v>CONTRATAR EL SERVICIO DE ALIMENTACIÓN Y HOSPEDAJE PARA LOS ESTUDIANTES DEL PROGRAMA ESTUDIANTE EMBAJADOR MOVILIDAD ENTRANTE, EXTENSIÓN FACATATIVÁ PARA EL PRIMER PERIODO ACADÉMICO 2023</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29</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30</v>
      </c>
      <c r="C85" s="53"/>
      <c r="D85" s="53"/>
      <c r="E85" s="53"/>
      <c r="F85" s="53"/>
      <c r="G85" s="4"/>
      <c r="H85" s="4"/>
      <c r="I85" s="53" t="s">
        <v>31</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46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schemas.microsoft.com/office/infopath/2007/PartnerControls"/>
    <ds:schemaRef ds:uri="http://purl.org/dc/elements/1.1/"/>
    <ds:schemaRef ds:uri="http://www.w3.org/XML/1998/namespace"/>
    <ds:schemaRef ds:uri="632c1e4e-69c6-4d1f-81a1-009441d464e5"/>
    <ds:schemaRef ds:uri="http://schemas.microsoft.com/office/2006/documentManagement/types"/>
    <ds:schemaRef ds:uri="http://purl.org/dc/terms/"/>
    <ds:schemaRef ds:uri="http://purl.org/dc/dcmitype/"/>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Ximena Andrea Cuartas Mesa</cp:lastModifiedBy>
  <cp:revision/>
  <dcterms:created xsi:type="dcterms:W3CDTF">2022-01-21T16:30:23Z</dcterms:created>
  <dcterms:modified xsi:type="dcterms:W3CDTF">2023-02-15T22:34:43Z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