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CONTRATACION DIRECTA 2023\CHIA\CH-CD-022 PUBLICIDAD RADIAL\publicar\"/>
    </mc:Choice>
  </mc:AlternateContent>
  <bookViews>
    <workbookView xWindow="0" yWindow="0" windowWidth="21600" windowHeight="9600"/>
  </bookViews>
  <sheets>
    <sheet name="Cotización" sheetId="1" r:id="rId1"/>
    <sheet name="Hoja2" sheetId="2" state="hidden" r:id="rId2"/>
  </sheets>
  <definedNames>
    <definedName name="_xlnm.Print_Area" localSheetId="0">Cotización!$A$1:$N$41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M22" i="1" s="1"/>
  <c r="I22" i="1"/>
  <c r="G22" i="1"/>
  <c r="J22" i="1" s="1"/>
  <c r="K23" i="1"/>
  <c r="L23" i="1" s="1"/>
  <c r="I23" i="1"/>
  <c r="G23" i="1"/>
  <c r="J23" i="1" s="1"/>
  <c r="M23" i="1" l="1"/>
  <c r="N23" i="1" s="1"/>
  <c r="L22" i="1"/>
  <c r="N22" i="1" s="1"/>
  <c r="G20" i="1"/>
  <c r="K21" i="1"/>
  <c r="M21" i="1" s="1"/>
  <c r="I21" i="1"/>
  <c r="G21" i="1"/>
  <c r="J21" i="1" l="1"/>
  <c r="L21" i="1"/>
  <c r="N21" i="1" s="1"/>
  <c r="I20" i="1"/>
  <c r="K20" i="1"/>
  <c r="L20" i="1" s="1"/>
  <c r="N25" i="1"/>
  <c r="N28" i="1" s="1"/>
  <c r="M20" i="1" l="1"/>
  <c r="N20" i="1" s="1"/>
  <c r="J20" i="1"/>
  <c r="N31" i="1"/>
  <c r="N24" i="1"/>
  <c r="N32" i="1" l="1"/>
  <c r="N26" i="1" l="1"/>
  <c r="N29" i="1" l="1"/>
  <c r="N30" i="1" s="1"/>
  <c r="N27" i="1"/>
  <c r="N33"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<sst xmlns="http://schemas.openxmlformats.org/spreadsheetml/2006/main" count="52" uniqueCount="48">
  <si>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</si>
  <si>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</si>
  <si>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</si>
  <si>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</si>
  <si>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</si>
  <si>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</si>
  <si>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</si>
  <si>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</si>
  <si>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</si>
  <si>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</si>
  <si>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</si>
  <si>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</si>
  <si>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</si>
  <si>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</si>
  <si>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</si>
  <si>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</si>
  <si>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</si>
  <si>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</si>
  <si>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</si>
  <si>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</si>
  <si>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</si>
  <si>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</si>
  <si>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</si>
  <si>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</si>
  <si>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</si>
  <si>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</si>
  <si>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</si>
  <si>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</si>
  <si>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</si>
  <si>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</si>
  <si>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</si>
  <si>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</si>
  <si>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</si>
  <si>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</si>
  <si>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</si>
  <si>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</si>
  <si>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</si>
  <si>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</si>
  <si>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</si>
  <si>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</si>
  <si>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</si>
  <si>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</si>
  <si>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</si>
  <si>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Publicación de 2 páginas internas destacando los programas
académicos de la Universidad de Cundinamarca en las sedes de
Chía y Zipaquirá.</t>
  </si>
  <si>
    <t>Creación de 2 videos de entrevistas para abordar en detalle los
distintos programas académicos que la universidad ofrece en las
localidades de Chía y Zipaquirá. Estos videos se someten a un
proceso completo que incluye la captura, edición y posterior
difusión en las plataformas digitales</t>
  </si>
  <si>
    <t xml:space="preserve">Transmisión de 100 breves anuncios en emisoras de radio FM
con alcance en Zipaquirá, y 100 anuncios en emisoras de radio
FM con cobertura en Chía. </t>
  </si>
  <si>
    <t>Generación de 4 contenidos escritos en línea que profundizan en
las alternativas académicas, beneficios y oportunidades
proporcionadas por la Universidad de Cundinamarca,
fomentando el avance profesional de los estudiantes en la región
de Sabana Centro. Cada artículo se complementa con
componentes visuales, como videos y fotografías, y se comparte
a través de las plataformas y redes sociales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</si>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</sst>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2"/>
  <sheetViews>
    <sheetView tabSelected="1" topLeftCell="A16" zoomScale="70" zoomScaleNormal="70"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56.5703125" style="8" customWidth="1"/>
    <col min="3" max="3" width="16.140625" style="8" customWidth="1"/>
    <col min="4" max="4" width="17" style="8" customWidth="1"/>
    <col min="5" max="5" width="13.5703125" style="8" customWidth="1"/>
    <col min="6" max="6" width="12.85546875" style="8" customWidth="1"/>
    <col min="7" max="7" width="15" style="8" customWidth="1"/>
    <col min="8" max="8" width="20.28515625" style="8" customWidth="1"/>
    <col min="9" max="9" width="15" style="8" customWidth="1"/>
    <col min="10" max="10" width="17.85546875" style="10" customWidth="1"/>
    <col min="11" max="12" width="16.7109375" style="10" customWidth="1"/>
    <col min="13" max="13" width="14.7109375" style="10" customWidth="1"/>
    <col min="14" max="14" width="18.7109375" style="10" customWidth="1"/>
    <col min="15" max="16384" width="11.42578125" style="10"/>
  </cols>
  <sheetData>
    <row r="1" spans="1:14" x14ac:dyDescent="0.25">
      <c r="E1" s="9"/>
    </row>
    <row r="2" spans="1:14" ht="15.75" customHeight="1" x14ac:dyDescent="0.25">
      <c r="A2" s="59"/>
      <c r="B2" s="66" t="s">
        <v>0</v>
      </c>
      <c r="C2" s="66"/>
      <c r="D2" s="66"/>
      <c r="E2" s="66"/>
      <c r="F2" s="66"/>
      <c r="G2" s="66"/>
      <c r="H2" s="66"/>
      <c r="I2" s="66"/>
      <c r="J2" s="66"/>
      <c r="K2" s="66"/>
      <c r="L2" s="66"/>
      <c r="M2" s="71" t="s">
        <v>1</v>
      </c>
      <c r="N2" s="71"/>
    </row>
    <row r="3" spans="1:14" ht="15.75" customHeight="1" x14ac:dyDescent="0.25">
      <c r="A3" s="59"/>
      <c r="B3" s="66" t="s">
        <v>2</v>
      </c>
      <c r="C3" s="66"/>
      <c r="D3" s="66"/>
      <c r="E3" s="66"/>
      <c r="F3" s="66"/>
      <c r="G3" s="66"/>
      <c r="H3" s="66"/>
      <c r="I3" s="66"/>
      <c r="J3" s="66"/>
      <c r="K3" s="66"/>
      <c r="L3" s="66"/>
      <c r="M3" s="71" t="s">
        <v>3</v>
      </c>
      <c r="N3" s="71"/>
    </row>
    <row r="4" spans="1:14" ht="16.5" customHeight="1" x14ac:dyDescent="0.25">
      <c r="A4" s="59"/>
      <c r="B4" s="66" t="s">
        <v>4</v>
      </c>
      <c r="C4" s="66"/>
      <c r="D4" s="66"/>
      <c r="E4" s="66"/>
      <c r="F4" s="66"/>
      <c r="G4" s="66"/>
      <c r="H4" s="66"/>
      <c r="I4" s="66"/>
      <c r="J4" s="66"/>
      <c r="K4" s="66"/>
      <c r="L4" s="66"/>
      <c r="M4" s="71" t="s">
        <v>5</v>
      </c>
      <c r="N4" s="71"/>
    </row>
    <row r="5" spans="1:14" ht="15" customHeight="1" x14ac:dyDescent="0.25">
      <c r="A5" s="59"/>
      <c r="B5" s="66"/>
      <c r="C5" s="66"/>
      <c r="D5" s="66"/>
      <c r="E5" s="66"/>
      <c r="F5" s="66"/>
      <c r="G5" s="66"/>
      <c r="H5" s="66"/>
      <c r="I5" s="66"/>
      <c r="J5" s="66"/>
      <c r="K5" s="66"/>
      <c r="L5" s="66"/>
      <c r="M5" s="71" t="s">
        <v>6</v>
      </c>
      <c r="N5" s="71"/>
    </row>
    <row r="7" spans="1:14" x14ac:dyDescent="0.25">
      <c r="A7" s="11" t="s">
        <v>7</v>
      </c>
    </row>
    <row r="8" spans="1:14" x14ac:dyDescent="0.25">
      <c r="A8" s="11"/>
    </row>
    <row r="9" spans="1:14" x14ac:dyDescent="0.25">
      <c r="A9" s="12" t="s">
        <v>8</v>
      </c>
    </row>
    <row r="10" spans="1:14" ht="25.5" customHeight="1" x14ac:dyDescent="0.25">
      <c r="A10" s="41" t="s">
        <v>9</v>
      </c>
      <c r="B10" s="41"/>
      <c r="D10" s="14" t="s">
        <v>10</v>
      </c>
      <c r="E10" s="45"/>
      <c r="F10" s="46"/>
      <c r="J10" s="15" t="s">
        <v>11</v>
      </c>
      <c r="K10" s="47"/>
      <c r="L10" s="48"/>
      <c r="M10" s="49"/>
    </row>
    <row r="11" spans="1:14" ht="15.75" thickBot="1" x14ac:dyDescent="0.3">
      <c r="A11" s="13"/>
      <c r="B11" s="13"/>
      <c r="D11" s="16"/>
      <c r="E11" s="16"/>
      <c r="F11" s="16"/>
      <c r="J11" s="17"/>
      <c r="K11" s="18"/>
      <c r="L11" s="18"/>
      <c r="M11" s="18"/>
    </row>
    <row r="12" spans="1:14" ht="30.75" customHeight="1" thickBot="1" x14ac:dyDescent="0.3">
      <c r="A12" s="60" t="s">
        <v>12</v>
      </c>
      <c r="B12" s="61"/>
      <c r="C12" s="42" t="s">
        <v>13</v>
      </c>
      <c r="D12" s="43"/>
      <c r="E12" s="43"/>
      <c r="F12" s="44"/>
      <c r="G12" s="7"/>
      <c r="H12" s="28"/>
      <c r="I12" s="28"/>
      <c r="J12" s="17"/>
    </row>
    <row r="13" spans="1:14" ht="15.75" thickBot="1" x14ac:dyDescent="0.3">
      <c r="A13" s="62"/>
      <c r="B13" s="63"/>
      <c r="C13" s="18"/>
      <c r="D13" s="16"/>
      <c r="E13" s="16"/>
      <c r="F13" s="16"/>
      <c r="J13" s="17"/>
    </row>
    <row r="14" spans="1:14" ht="30" customHeight="1" thickBot="1" x14ac:dyDescent="0.3">
      <c r="A14" s="62"/>
      <c r="B14" s="63"/>
      <c r="C14" s="42" t="s">
        <v>14</v>
      </c>
      <c r="D14" s="43"/>
      <c r="E14" s="43"/>
      <c r="F14" s="44"/>
      <c r="G14" s="7"/>
      <c r="H14" s="28"/>
      <c r="I14" s="28"/>
      <c r="J14" s="17"/>
    </row>
    <row r="15" spans="1:14" ht="18.75" customHeight="1" thickBot="1" x14ac:dyDescent="0.3">
      <c r="A15" s="62"/>
      <c r="B15" s="63"/>
      <c r="D15" s="16"/>
      <c r="E15" s="16"/>
      <c r="F15" s="16"/>
      <c r="J15" s="17"/>
    </row>
    <row r="16" spans="1:14" ht="24" customHeight="1" thickBot="1" x14ac:dyDescent="0.3">
      <c r="A16" s="64"/>
      <c r="B16" s="65"/>
      <c r="C16" s="42" t="s">
        <v>15</v>
      </c>
      <c r="D16" s="43"/>
      <c r="E16" s="43"/>
      <c r="F16" s="44"/>
      <c r="G16" s="7"/>
      <c r="H16" s="28"/>
      <c r="I16" s="28"/>
      <c r="J16" s="17"/>
      <c r="K16" s="18"/>
      <c r="L16" s="18"/>
      <c r="M16" s="18"/>
    </row>
    <row r="17" spans="1:14" x14ac:dyDescent="0.25">
      <c r="A17" s="13"/>
      <c r="B17" s="13"/>
      <c r="D17" s="16"/>
      <c r="E17" s="16"/>
      <c r="F17" s="16"/>
      <c r="J17" s="17"/>
      <c r="K17" s="18"/>
      <c r="L17" s="18"/>
      <c r="M17" s="18"/>
    </row>
    <row r="19" spans="1:14" s="22" customFormat="1" ht="111.75" customHeight="1" x14ac:dyDescent="0.25">
      <c r="A19" s="20" t="s">
        <v>16</v>
      </c>
      <c r="B19" s="20" t="s">
        <v>17</v>
      </c>
      <c r="C19" s="20" t="s">
        <v>18</v>
      </c>
      <c r="D19" s="20" t="s">
        <v>19</v>
      </c>
      <c r="E19" s="21" t="s">
        <v>20</v>
      </c>
      <c r="F19" s="21" t="s">
        <v>21</v>
      </c>
      <c r="G19" s="21" t="s">
        <v>22</v>
      </c>
      <c r="H19" s="21" t="s">
        <v>23</v>
      </c>
      <c r="I19" s="21" t="s">
        <v>24</v>
      </c>
      <c r="J19" s="21" t="s">
        <v>25</v>
      </c>
      <c r="K19" s="21" t="s">
        <v>26</v>
      </c>
      <c r="L19" s="21" t="s">
        <v>27</v>
      </c>
      <c r="M19" s="21" t="s">
        <v>28</v>
      </c>
      <c r="N19" s="21" t="s">
        <v>29</v>
      </c>
    </row>
    <row r="20" spans="1:14" s="22" customFormat="1" ht="51" customHeight="1" x14ac:dyDescent="0.25">
      <c r="A20" s="30">
        <v>1</v>
      </c>
      <c r="B20" s="23" t="s">
        <v>43</v>
      </c>
      <c r="C20" s="24">
        <v>2</v>
      </c>
      <c r="D20" s="31" t="s">
        <v>47</v>
      </c>
      <c r="E20" s="33">
        <v>0</v>
      </c>
      <c r="F20" s="27">
        <v>0</v>
      </c>
      <c r="G20" s="1">
        <f>+ROUND(E20*F20,0)</f>
        <v>0</v>
      </c>
      <c r="H20" s="27">
        <v>0</v>
      </c>
      <c r="I20" s="1">
        <f t="shared" ref="I20" si="0">ROUND(E20*H20,0)</f>
        <v>0</v>
      </c>
      <c r="J20" s="1">
        <f t="shared" ref="J20" si="1">ROUND(E20+G20+I20,0)</f>
        <v>0</v>
      </c>
      <c r="K20" s="1">
        <f t="shared" ref="K20" si="2">ROUND(E20*C20,0)</f>
        <v>0</v>
      </c>
      <c r="L20" s="1">
        <f t="shared" ref="L20" si="3">ROUND(K20*F20,0)</f>
        <v>0</v>
      </c>
      <c r="M20" s="1">
        <f t="shared" ref="M20" si="4">ROUND(K20*H20,0)</f>
        <v>0</v>
      </c>
      <c r="N20" s="2">
        <f t="shared" ref="N20" si="5">ROUND(K20+M20+L20,0)</f>
        <v>0</v>
      </c>
    </row>
    <row r="21" spans="1:14" s="22" customFormat="1" ht="63.75" x14ac:dyDescent="0.25">
      <c r="A21" s="30">
        <v>2</v>
      </c>
      <c r="B21" s="23" t="s">
        <v>44</v>
      </c>
      <c r="C21" s="24">
        <v>2</v>
      </c>
      <c r="D21" s="31" t="s">
        <v>47</v>
      </c>
      <c r="E21" s="33">
        <v>0</v>
      </c>
      <c r="F21" s="27">
        <v>0</v>
      </c>
      <c r="G21" s="1">
        <f t="shared" ref="G21" si="6">+ROUND(E21*F21,0)</f>
        <v>0</v>
      </c>
      <c r="H21" s="27">
        <v>0</v>
      </c>
      <c r="I21" s="1">
        <f t="shared" ref="I21" si="7">ROUND(E21*H21,0)</f>
        <v>0</v>
      </c>
      <c r="J21" s="1">
        <f t="shared" ref="J21" si="8">ROUND(E21+G21+I21,0)</f>
        <v>0</v>
      </c>
      <c r="K21" s="1">
        <f t="shared" ref="K21" si="9">ROUND(E21*C21,0)</f>
        <v>0</v>
      </c>
      <c r="L21" s="1">
        <f t="shared" ref="L21" si="10">ROUND(K21*F21,0)</f>
        <v>0</v>
      </c>
      <c r="M21" s="1">
        <f t="shared" ref="M21" si="11">ROUND(K21*H21,0)</f>
        <v>0</v>
      </c>
      <c r="N21" s="2">
        <f t="shared" ref="N21" si="12">ROUND(K21+M21+L21,0)</f>
        <v>0</v>
      </c>
    </row>
    <row r="22" spans="1:14" s="22" customFormat="1" ht="51" customHeight="1" x14ac:dyDescent="0.25">
      <c r="A22" s="30">
        <v>3</v>
      </c>
      <c r="B22" s="23" t="s">
        <v>45</v>
      </c>
      <c r="C22" s="24">
        <v>200</v>
      </c>
      <c r="D22" s="31" t="s">
        <v>47</v>
      </c>
      <c r="E22" s="33">
        <v>0</v>
      </c>
      <c r="F22" s="27">
        <v>0</v>
      </c>
      <c r="G22" s="1">
        <f t="shared" ref="G22" si="13">+ROUND(E22*F22,0)</f>
        <v>0</v>
      </c>
      <c r="H22" s="27">
        <v>0</v>
      </c>
      <c r="I22" s="1">
        <f t="shared" ref="I22" si="14">ROUND(E22*H22,0)</f>
        <v>0</v>
      </c>
      <c r="J22" s="1">
        <f t="shared" ref="J22" si="15">ROUND(E22+G22+I22,0)</f>
        <v>0</v>
      </c>
      <c r="K22" s="1">
        <f t="shared" ref="K22" si="16">ROUND(E22*C22,0)</f>
        <v>0</v>
      </c>
      <c r="L22" s="1">
        <f t="shared" ref="L22" si="17">ROUND(K22*F22,0)</f>
        <v>0</v>
      </c>
      <c r="M22" s="1">
        <f t="shared" ref="M22" si="18">ROUND(K22*H22,0)</f>
        <v>0</v>
      </c>
      <c r="N22" s="2">
        <f t="shared" ref="N22" si="19">ROUND(K22+M22+L22,0)</f>
        <v>0</v>
      </c>
    </row>
    <row r="23" spans="1:14" s="22" customFormat="1" ht="89.25" x14ac:dyDescent="0.25">
      <c r="A23" s="30">
        <v>4</v>
      </c>
      <c r="B23" s="23" t="s">
        <v>46</v>
      </c>
      <c r="C23" s="24">
        <v>4</v>
      </c>
      <c r="D23" s="31" t="s">
        <v>47</v>
      </c>
      <c r="E23" s="33">
        <v>0</v>
      </c>
      <c r="F23" s="27">
        <v>0</v>
      </c>
      <c r="G23" s="1">
        <f t="shared" ref="G23" si="20">+ROUND(E23*F23,0)</f>
        <v>0</v>
      </c>
      <c r="H23" s="27">
        <v>0</v>
      </c>
      <c r="I23" s="1">
        <f t="shared" ref="I23" si="21">ROUND(E23*H23,0)</f>
        <v>0</v>
      </c>
      <c r="J23" s="1">
        <f t="shared" ref="J23" si="22">ROUND(E23+G23+I23,0)</f>
        <v>0</v>
      </c>
      <c r="K23" s="1">
        <f t="shared" ref="K23" si="23">ROUND(E23*C23,0)</f>
        <v>0</v>
      </c>
      <c r="L23" s="1">
        <f t="shared" ref="L23" si="24">ROUND(K23*F23,0)</f>
        <v>0</v>
      </c>
      <c r="M23" s="1">
        <f t="shared" ref="M23" si="25">ROUND(K23*H23,0)</f>
        <v>0</v>
      </c>
      <c r="N23" s="2">
        <f t="shared" ref="N23" si="26">ROUND(K23+M23+L23,0)</f>
        <v>0</v>
      </c>
    </row>
    <row r="24" spans="1:14" s="22" customFormat="1" ht="42" customHeight="1" thickBot="1" x14ac:dyDescent="0.25">
      <c r="A24" s="19"/>
      <c r="B24" s="52"/>
      <c r="C24" s="52"/>
      <c r="D24" s="52"/>
      <c r="E24" s="52"/>
      <c r="F24" s="52"/>
      <c r="G24" s="52"/>
      <c r="H24" s="52"/>
      <c r="I24" s="52"/>
      <c r="J24" s="52"/>
      <c r="K24" s="52"/>
      <c r="L24" s="53" t="s">
        <v>30</v>
      </c>
      <c r="M24" s="53"/>
      <c r="N24" s="29">
        <f>SUMIF(F:F,0%,K:K)</f>
        <v>0</v>
      </c>
    </row>
    <row r="25" spans="1:14" s="22" customFormat="1" ht="39" customHeight="1" thickBot="1" x14ac:dyDescent="0.25">
      <c r="A25" s="39" t="s">
        <v>31</v>
      </c>
      <c r="B25" s="40"/>
      <c r="C25" s="40"/>
      <c r="D25" s="40"/>
      <c r="E25" s="40"/>
      <c r="F25" s="40"/>
      <c r="G25" s="40"/>
      <c r="H25" s="40"/>
      <c r="I25" s="40"/>
      <c r="J25" s="40"/>
      <c r="K25" s="40"/>
      <c r="L25" s="54" t="s">
        <v>32</v>
      </c>
      <c r="M25" s="54"/>
      <c r="N25" s="4">
        <f>SUMIF(F:F,5%,K:K)</f>
        <v>0</v>
      </c>
    </row>
    <row r="26" spans="1:14" s="22" customFormat="1" ht="30" customHeight="1" x14ac:dyDescent="0.2">
      <c r="A26" s="35" t="s">
        <v>33</v>
      </c>
      <c r="B26" s="36"/>
      <c r="C26" s="36"/>
      <c r="D26" s="36"/>
      <c r="E26" s="36"/>
      <c r="F26" s="36"/>
      <c r="G26" s="36"/>
      <c r="H26" s="36"/>
      <c r="I26" s="36"/>
      <c r="J26" s="36"/>
      <c r="K26" s="37"/>
      <c r="L26" s="54" t="s">
        <v>34</v>
      </c>
      <c r="M26" s="54"/>
      <c r="N26" s="4">
        <f>SUMIF(F:F,19%,K:K)</f>
        <v>0</v>
      </c>
    </row>
    <row r="27" spans="1:14" s="22" customFormat="1" ht="30" customHeight="1" x14ac:dyDescent="0.2">
      <c r="A27" s="38"/>
      <c r="B27" s="38"/>
      <c r="C27" s="38"/>
      <c r="D27" s="38"/>
      <c r="E27" s="38"/>
      <c r="F27" s="38"/>
      <c r="G27" s="38"/>
      <c r="H27" s="38"/>
      <c r="I27" s="38"/>
      <c r="J27" s="38"/>
      <c r="K27" s="38"/>
      <c r="L27" s="55" t="s">
        <v>26</v>
      </c>
      <c r="M27" s="56"/>
      <c r="N27" s="5">
        <f>SUM(N24:N26)</f>
        <v>0</v>
      </c>
    </row>
    <row r="28" spans="1:14" s="22" customFormat="1" ht="30" customHeight="1" x14ac:dyDescent="0.2">
      <c r="A28" s="38"/>
      <c r="B28" s="38"/>
      <c r="C28" s="38"/>
      <c r="D28" s="38"/>
      <c r="E28" s="38"/>
      <c r="F28" s="38"/>
      <c r="G28" s="38"/>
      <c r="H28" s="38"/>
      <c r="I28" s="38"/>
      <c r="J28" s="38"/>
      <c r="K28" s="38"/>
      <c r="L28" s="57" t="s">
        <v>35</v>
      </c>
      <c r="M28" s="58"/>
      <c r="N28" s="6">
        <f>ROUND(N25*5%,0)</f>
        <v>0</v>
      </c>
    </row>
    <row r="29" spans="1:14" s="22" customFormat="1" ht="30" customHeight="1" x14ac:dyDescent="0.2">
      <c r="A29" s="38"/>
      <c r="B29" s="38"/>
      <c r="C29" s="38"/>
      <c r="D29" s="38"/>
      <c r="E29" s="38"/>
      <c r="F29" s="38"/>
      <c r="G29" s="38"/>
      <c r="H29" s="38"/>
      <c r="I29" s="38"/>
      <c r="J29" s="38"/>
      <c r="K29" s="38"/>
      <c r="L29" s="57" t="s">
        <v>36</v>
      </c>
      <c r="M29" s="58"/>
      <c r="N29" s="4">
        <f>ROUND(N26*19%,0)</f>
        <v>0</v>
      </c>
    </row>
    <row r="30" spans="1:14" s="22" customFormat="1" ht="30" customHeight="1" x14ac:dyDescent="0.2">
      <c r="A30" s="38"/>
      <c r="B30" s="38"/>
      <c r="C30" s="38"/>
      <c r="D30" s="38"/>
      <c r="E30" s="38"/>
      <c r="F30" s="38"/>
      <c r="G30" s="38"/>
      <c r="H30" s="38"/>
      <c r="I30" s="38"/>
      <c r="J30" s="38"/>
      <c r="K30" s="38"/>
      <c r="L30" s="55" t="s">
        <v>37</v>
      </c>
      <c r="M30" s="56"/>
      <c r="N30" s="5">
        <f>SUM(N28:N29)</f>
        <v>0</v>
      </c>
    </row>
    <row r="31" spans="1:14" s="22" customFormat="1" ht="30" customHeight="1" x14ac:dyDescent="0.2">
      <c r="A31" s="38"/>
      <c r="B31" s="38"/>
      <c r="C31" s="38"/>
      <c r="D31" s="38"/>
      <c r="E31" s="38"/>
      <c r="F31" s="38"/>
      <c r="G31" s="38"/>
      <c r="H31" s="38"/>
      <c r="I31" s="38"/>
      <c r="J31" s="38"/>
      <c r="K31" s="38"/>
      <c r="L31" s="69" t="s">
        <v>38</v>
      </c>
      <c r="M31" s="70"/>
      <c r="N31" s="4">
        <f>SUMIF(H:H,8%,M:M)</f>
        <v>0</v>
      </c>
    </row>
    <row r="32" spans="1:14" s="22" customFormat="1" ht="37.5" customHeight="1" x14ac:dyDescent="0.2">
      <c r="A32" s="38"/>
      <c r="B32" s="38"/>
      <c r="C32" s="38"/>
      <c r="D32" s="38"/>
      <c r="E32" s="38"/>
      <c r="F32" s="38"/>
      <c r="G32" s="38"/>
      <c r="H32" s="38"/>
      <c r="I32" s="38"/>
      <c r="J32" s="38"/>
      <c r="K32" s="38"/>
      <c r="L32" s="67" t="s">
        <v>39</v>
      </c>
      <c r="M32" s="68"/>
      <c r="N32" s="5">
        <f>SUM(N31)</f>
        <v>0</v>
      </c>
    </row>
    <row r="33" spans="1:14" s="22" customFormat="1" ht="44.25" customHeight="1" x14ac:dyDescent="0.2">
      <c r="A33" s="38"/>
      <c r="B33" s="38"/>
      <c r="C33" s="38"/>
      <c r="D33" s="38"/>
      <c r="E33" s="38"/>
      <c r="F33" s="38"/>
      <c r="G33" s="38"/>
      <c r="H33" s="38"/>
      <c r="I33" s="38"/>
      <c r="J33" s="38"/>
      <c r="K33" s="38"/>
      <c r="L33" s="67" t="s">
        <v>40</v>
      </c>
      <c r="M33" s="68"/>
      <c r="N33" s="5">
        <f>+N27+N30+N32</f>
        <v>0</v>
      </c>
    </row>
    <row r="37" spans="1:14" x14ac:dyDescent="0.25">
      <c r="B37" s="50"/>
    </row>
    <row r="38" spans="1:14" ht="15.75" thickBot="1" x14ac:dyDescent="0.3">
      <c r="B38" s="51"/>
    </row>
    <row r="39" spans="1:14" x14ac:dyDescent="0.25">
      <c r="B39" s="34" t="s">
        <v>41</v>
      </c>
    </row>
    <row r="41" spans="1:14" x14ac:dyDescent="0.25">
      <c r="A41" s="25" t="s">
        <v>42</v>
      </c>
    </row>
    <row r="42" spans="1:14" x14ac:dyDescent="0.25">
      <c r="H42" s="32"/>
    </row>
  </sheetData>
  <sheetProtection sheet="1" selectLockedCells="1"/>
  <mergeCells count="29">
    <mergeCell ref="L30:M30"/>
    <mergeCell ref="L33:M33"/>
    <mergeCell ref="L31:M31"/>
    <mergeCell ref="L32:M32"/>
    <mergeCell ref="M2:N2"/>
    <mergeCell ref="M3:N3"/>
    <mergeCell ref="M4:N4"/>
    <mergeCell ref="M5:N5"/>
    <mergeCell ref="A2:A5"/>
    <mergeCell ref="C12:F12"/>
    <mergeCell ref="A12:B16"/>
    <mergeCell ref="B2:L2"/>
    <mergeCell ref="B3:L3"/>
    <mergeCell ref="B4:L5"/>
    <mergeCell ref="A26:K33"/>
    <mergeCell ref="A25:K25"/>
    <mergeCell ref="A10:B10"/>
    <mergeCell ref="C14:F14"/>
    <mergeCell ref="C16:F16"/>
    <mergeCell ref="E10:F10"/>
    <mergeCell ref="K10:M10"/>
    <mergeCell ref="B37:B38"/>
    <mergeCell ref="B24:K24"/>
    <mergeCell ref="L24:M24"/>
    <mergeCell ref="L25:M25"/>
    <mergeCell ref="L26:M26"/>
    <mergeCell ref="L27:M27"/>
    <mergeCell ref="L28:M28"/>
    <mergeCell ref="L29:M29"/>
  </mergeCells>
  <dataValidations count="1">
    <dataValidation type="whole" allowBlank="1" showInputMessage="1" showErrorMessage="1" sqref="E20:E23">
      <formula1>0</formula1>
      <formula2>1000000000000000</formula2>
    </dataValidation>
  </dataValidations>
  <pageMargins left="0.7" right="0.7" top="0.75" bottom="0.75" header="0.3" footer="0.3"/>
  <pageSetup paperSize="5" scale="51"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F20:F23</xm:sqref>
        </x14:dataValidation>
        <x14:dataValidation type="list" allowBlank="1" showInputMessage="1" showErrorMessage="1">
          <x14:formula1>
            <xm:f>Hoja2!$F$7:$F$8</xm:f>
          </x14:formula1>
          <xm:sqref>H20:H23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Ricardo Martin Malagon Gomez</cp:lastModifiedBy>
  <cp:revision/>
  <dcterms:created xsi:type="dcterms:W3CDTF">2017-04-28T13:22:52Z</dcterms:created>
  <dcterms:modified xsi:type="dcterms:W3CDTF">2023-09-08T22:09:11Z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