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2 PRODUCTOS AGRÍCOLAS Y VETERINARIOS\Anexos\"/>
    </mc:Choice>
  </mc:AlternateContent>
  <bookViews>
    <workbookView showHorizontalScroll="0" showVerticalScroll="0" showSheetTabs="0" xWindow="0" yWindow="0" windowWidth="14940" windowHeight="6690"/>
  </bookViews>
  <sheets>
    <sheet name="Hoja1" sheetId="1" r:id="rId1"/>
    <sheet name="Hoja2" sheetId="2" state="hidden" r:id="rId2"/>
  </sheets>
  <definedNames>
    <definedName name="_xlnm.Print_Area" localSheetId="0">Hoja1!$A$1:$L$85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9" i="1" l="1"/>
  <c r="K69" i="1" s="1"/>
  <c r="L69" i="1" s="1"/>
  <c r="H69" i="1"/>
  <c r="I69" i="1" s="1"/>
  <c r="J68" i="1"/>
  <c r="H68" i="1"/>
  <c r="I68" i="1" s="1"/>
  <c r="J67" i="1"/>
  <c r="K67" i="1" s="1"/>
  <c r="H67" i="1"/>
  <c r="I67" i="1" s="1"/>
  <c r="J66" i="1"/>
  <c r="H66" i="1"/>
  <c r="I66" i="1" s="1"/>
  <c r="J65" i="1"/>
  <c r="H65" i="1"/>
  <c r="I65" i="1" s="1"/>
  <c r="J64" i="1"/>
  <c r="K64" i="1" s="1"/>
  <c r="L64" i="1" s="1"/>
  <c r="H64" i="1"/>
  <c r="I64" i="1" s="1"/>
  <c r="J63" i="1"/>
  <c r="H63" i="1"/>
  <c r="I63" i="1" s="1"/>
  <c r="J62" i="1"/>
  <c r="H62" i="1"/>
  <c r="I62" i="1" s="1"/>
  <c r="J61" i="1"/>
  <c r="K61" i="1" s="1"/>
  <c r="L61" i="1" s="1"/>
  <c r="H61" i="1"/>
  <c r="I61" i="1" s="1"/>
  <c r="J60" i="1"/>
  <c r="H60" i="1"/>
  <c r="I60" i="1" s="1"/>
  <c r="J59" i="1"/>
  <c r="I59" i="1"/>
  <c r="H59" i="1"/>
  <c r="J58" i="1"/>
  <c r="H58" i="1"/>
  <c r="I58" i="1" s="1"/>
  <c r="J57" i="1"/>
  <c r="K57" i="1" s="1"/>
  <c r="H57" i="1"/>
  <c r="I57" i="1" s="1"/>
  <c r="J56" i="1"/>
  <c r="K56" i="1" s="1"/>
  <c r="L56" i="1" s="1"/>
  <c r="H56" i="1"/>
  <c r="I56" i="1" s="1"/>
  <c r="J55" i="1"/>
  <c r="H55" i="1"/>
  <c r="I55" i="1" s="1"/>
  <c r="K54" i="1"/>
  <c r="J54" i="1"/>
  <c r="H54" i="1"/>
  <c r="I54" i="1" s="1"/>
  <c r="J53" i="1"/>
  <c r="K53" i="1" s="1"/>
  <c r="H53" i="1"/>
  <c r="I53" i="1" s="1"/>
  <c r="J52" i="1"/>
  <c r="K52" i="1" s="1"/>
  <c r="H52" i="1"/>
  <c r="I52" i="1" s="1"/>
  <c r="J51" i="1"/>
  <c r="H51" i="1"/>
  <c r="I51" i="1" s="1"/>
  <c r="J50" i="1"/>
  <c r="K50" i="1" s="1"/>
  <c r="H50" i="1"/>
  <c r="I50" i="1" s="1"/>
  <c r="K49" i="1"/>
  <c r="L49" i="1" s="1"/>
  <c r="J49" i="1"/>
  <c r="H49" i="1"/>
  <c r="I49" i="1" s="1"/>
  <c r="J48" i="1"/>
  <c r="H48" i="1"/>
  <c r="I48" i="1" s="1"/>
  <c r="J47" i="1"/>
  <c r="I47" i="1"/>
  <c r="H47" i="1"/>
  <c r="J46" i="1"/>
  <c r="I46" i="1"/>
  <c r="H46" i="1"/>
  <c r="J45" i="1"/>
  <c r="H45" i="1"/>
  <c r="I45" i="1" s="1"/>
  <c r="J44" i="1"/>
  <c r="K44" i="1" s="1"/>
  <c r="L44" i="1" s="1"/>
  <c r="H44" i="1"/>
  <c r="I44" i="1" s="1"/>
  <c r="J43" i="1"/>
  <c r="H43" i="1"/>
  <c r="I43" i="1" s="1"/>
  <c r="L54" i="1" l="1"/>
  <c r="K68" i="1"/>
  <c r="L68" i="1" s="1"/>
  <c r="L67" i="1"/>
  <c r="L48" i="1"/>
  <c r="L60" i="1"/>
  <c r="L52" i="1"/>
  <c r="K45" i="1"/>
  <c r="L45" i="1" s="1"/>
  <c r="L57" i="1"/>
  <c r="K43" i="1"/>
  <c r="L43" i="1" s="1"/>
  <c r="L50" i="1"/>
  <c r="K48" i="1"/>
  <c r="K60" i="1"/>
  <c r="K65" i="1"/>
  <c r="L65" i="1" s="1"/>
  <c r="K46" i="1"/>
  <c r="L46" i="1" s="1"/>
  <c r="L53" i="1"/>
  <c r="K58" i="1"/>
  <c r="L58" i="1" s="1"/>
  <c r="K51" i="1"/>
  <c r="L51" i="1" s="1"/>
  <c r="K63" i="1"/>
  <c r="L63" i="1" s="1"/>
  <c r="K47" i="1"/>
  <c r="L47" i="1" s="1"/>
  <c r="K59" i="1"/>
  <c r="L59" i="1" s="1"/>
  <c r="K62" i="1"/>
  <c r="L62" i="1" s="1"/>
  <c r="K55" i="1"/>
  <c r="L55" i="1" s="1"/>
  <c r="K66" i="1"/>
  <c r="L66" i="1" s="1"/>
  <c r="J42" i="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L37" i="1"/>
  <c r="K42" i="1"/>
  <c r="L42" i="1" s="1"/>
  <c r="L40" i="1"/>
  <c r="L38" i="1"/>
  <c r="K35" i="1"/>
  <c r="L35" i="1" s="1"/>
  <c r="K33" i="1"/>
  <c r="L33" i="1" s="1"/>
  <c r="K36" i="1"/>
  <c r="L36" i="1" s="1"/>
  <c r="L39" i="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71" i="1"/>
  <c r="L74" i="1" s="1"/>
  <c r="L72" i="1" l="1"/>
  <c r="L75" i="1" s="1"/>
  <c r="L70" i="1"/>
  <c r="L76" i="1" l="1"/>
  <c r="L73" i="1"/>
  <c r="L7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<sst xmlns="http://schemas.openxmlformats.org/spreadsheetml/2006/main" count="139" uniqueCount="99">
  <si>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</si>
  <si>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</si>
  <si>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</si>
  <si>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</si>
  <si>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</si>
  <si>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</si>
  <si>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</si>
  <si>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</si>
  <si>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</si>
  <si>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</si>
  <si>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</si>
  <si>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</si>
  <si>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</si>
  <si>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</si>
  <si>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</si>
  <si>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</si>
  <si>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</si>
  <si>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</si>
  <si>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</si>
  <si>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</si>
  <si>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</si>
  <si>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</si>
  <si>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</si>
  <si>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</si>
  <si>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</si>
  <si>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</si>
  <si>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</si>
  <si>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</si>
  <si>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</si>
  <si>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</si>
  <si>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</si>
  <si>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</si>
  <si>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</si>
  <si>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</si>
  <si>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</si>
  <si>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</si>
  <si>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</si>
  <si>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PAQUETE</t>
  </si>
  <si>
    <t>Complejo de vitamina B. Especies: Bovinos, Caninos, Equinos, Porcinos. VITAMINICO Principio Activo: VITAMINA B1, B2, B3, B6, B12, D-PANTENOL, CLORURO DE COLINA. Presentación frasco por 500 ML</t>
  </si>
  <si>
    <t>Vitaminas y aminoácidos, en concentraciones adecuadas, indispensables para el correcto funcionamiento del fisiologismo orgánico. VITAMINA A, D3, E, B1, B2, B6, B12, K3, BIOTINA, PANTENOL, TREONINA, SERINA. Presentación por litro.</t>
  </si>
  <si>
    <t>Antihelmíntico oral: En bovinos y ovinos para el tratamientodel parasitismo gastrointestinal, pulmonar y hepático. Principio activo: Fenbendazol, Rafoxanide. Presentación frasco por 1800 ML.</t>
  </si>
  <si>
    <t>Asociación de penicilinas que ofrece una acción inmediata a través de la Penicilina G. Sódica; una acción intermedia a través de la Penicilina G. Procaínica y una acción prolongada a través de la Penicilina G. Benzatínica. Presentación frasco de 7.500.000 UI con 20 ml de diluente.</t>
  </si>
  <si>
    <t>Antibiótico bactericida de amplio espectro y larga acción para el tratamiento de infecciones agudas y crónicas de los animales domésticos. 1 mL contiene 125.000 U.I. de Penicilina G Benzatínica, 93.750 U.I. de Penicilina G Procaínica 93.750 U.I. y 93.750 U.I. de Penicilina G Sódica. Presentación </t>
  </si>
  <si>
    <t>Antimicrobiano, Penicilina semi-sintética de amplio espectro que proporciona una protección prolongada, en caninos, felinos, bovinos, ovinos, caprinos y porcinos. Principio Activo: Presentación frasco por 100 ml </t>
  </si>
  <si>
    <t>Antibiótico macrólido en solución inyectable que contiene Tilosina tartrato indicado en bovinos y porcinos para el tratamiento de enfermedades infecciosas producidas por Streptococcus sp., Pasteurella sp., Corynebacterium sp., Fusobacterium sp. Presentación frasco por 250 ML</t>
  </si>
  <si>
    <t>Antibiótico en solución inyectable de amplio espectro indicado en el tratamiento de enfermedades infecciosa de bovinos, equinos, porcinos, ovinos, caninos, felinos y aves, causadas por microorganismos sensibles a la tetraciclina. Principio activo. Oxitetraciclina. Presentación frasco por 250 ML</t>
  </si>
  <si>
    <t>Sedante, analgésico y relajante muscular para intervenciones que no produzcan un dolor intenso: sedación y manejo de animales, procedimientos de diagnóstico y procesos quirúrgicos de corta y larga duración (premedicación para obtener anestesia local y general). Presentación frasco por 50 ML</t>
  </si>
  <si>
    <t>Cloruro de sodio o suero fisiológico 0.9% bolsa x 500ml, solución inyectable de uso hospitalario. COMPONENTES: Cloruro de sodio. Uso en terapias de rehidratación. Presentación bolsa de 500 ML</t>
  </si>
  <si>
    <t>Antibiótico de amplio espectro indicado para el tratamiento y control de enfermedades respiratorias, digestivas, genitourinarias y cutáneas de origen infeccioso en bovinos, equinos, porcinos, ovinos, caprinos, caninos y gatos. Principio activo: Enrofloxacina. Presentación frasco por 100 ML </t>
  </si>
  <si>
    <t>Antomicrobiano, antibiótico oral  de amplio espectro, molécula  obtenida por síntesis, para el  tratamiento de enfermedades infecciosas en cerdos y aves causadas por bacterias gram positivas, gram negativas y Mycoplasmas. Principio activo: Florfenicol. Presentación por litro </t>
  </si>
  <si>
    <t>Gel conductor para ultrasonido, para gimnasia pasiva, para cavitación. - Alta conductividad y transmisión de ondas - Hidrosoluble - No irrita la piel - Protege transductores y equipos. Presentación por galón </t>
  </si>
  <si>
    <t>Vitamina K. Indicado en hemorragias por disminución de los niveles de protrombina. Presentación frasco por 50 ml </t>
  </si>
  <si>
    <t>PORCILIS ERY + PARVO + LEPTO. 25 dosis. Frasco 50 mL</t>
  </si>
  <si>
    <t>M+PAC® está indicado para la prevención de la micoplasmosis porcina o neumonía enzoótica (NE) provocada por Mycoplasma hyopneumoniae. Presentación frasco 50 dosis, contedido 50 ML</t>
  </si>
  <si>
    <t>Vacuna de una sola dosis para la protección contra PCVAD (Enfermedad asociada al circovirus porcino). Presentación frasco por 50 dosis</t>
  </si>
  <si>
    <t>Hormonal reproductivo para bovino, equino y porcino. Para la sincronización del celo, desórdenes funcionales del ciclo estral, inducción al parto o al aborto, desórdenes funcionales de los ovarios (quistes luteales o foliculares), patologías uterinas postparto. Composición: D - Cloprostenol. Presentación frasco por 20 ML </t>
  </si>
  <si>
    <t>Dispositivo intravaginal para la regulación del ciclo estral en vacas y novillas. Contine progesterona  activa 10%: 1,9 g. Presentación bolsa por 10 unidades.</t>
  </si>
  <si>
    <t>Suspensión intramamaria para el tratamiento de mastitis de vacas en periodo de lactancia. Composición Cloxacilina sódica (Equiv. a 183.48 mg de Cloxacilina base)200 mg + Ampicilina sódica (Equiv. a 70.75 mg de Ampicilina base)75 mg + Excipientes. Presentación jeringa por 5 ml.</t>
  </si>
  <si>
    <t>Suspensión intramamaria para la prevención y tratamiento de la mastitis subclínica en vacas en periodo seco. Composición Cloxacilina benzatínica 500 mg, Ampicilina trihidrato 250 mg Excipientes c.s.p. Presentación jeringa de 4.5 ml</t>
  </si>
  <si>
    <t>Aguja hipodermica estéril 16g * 1 1/2. Presentación caja por 100 unidades</t>
  </si>
  <si>
    <t>Aguja hipodermica estéril 18g * 1 1/2. Presentación caja por 100 unidades</t>
  </si>
  <si>
    <t>Analgésico, no narcótico, no esteroide con propiedades antiinflamatorias, analgésicas y antipiréticas para ser utilizado en equinos, bovinos y porcinos. Composición: Flunixin meglumine. Presentación frasco por 100 ML</t>
  </si>
  <si>
    <t>Solución oral de Calcio para bovinos después del parto que actúa efectivamente en la prevención y tratamiento de hipocalcemia, y como coadyuvante en la prevención y tratamiento de la cetosis. Presentación por 350 ML</t>
  </si>
  <si>
    <t>Microorganismos eficientes EM. Presentación por galón </t>
  </si>
  <si>
    <t>Todo en uno, fertilizante mezclado NPK, enriquecido en Nitrógeno, Fósforo, Potasio, elementos secundarios y micronutrientes incluyendo el Cobalto. Indicado para uso foliar. Su formulación es en polvo soluble. Compatible con fungicidas a base de Mancozeb, insecticidas emulsionables y suspensiones concentradas de uso corriente. Presentación por kilogramo</t>
  </si>
  <si>
    <t>Insecticida piretroide de amplio espectro, que actúa especialmente sobre larvas de Lepidópteros, presentando actividad ovicida y adulticida. Ingredientes Activo: Lambdacihalotrina. Presentación por litro</t>
  </si>
  <si>
    <t>Fungicida agrícola sistémico traslaminar con suspensión concentrada. Ingrediente activo: Azoxystrobin + Tebuconazole. Presentación por litro</t>
  </si>
  <si>
    <t>Cascarilla de arroz por bulto 50 kg</t>
  </si>
  <si>
    <t>Micorrizas hongo inoculante, presentación bulto de 40 kg, Contiene esporas, micelio y propagulos (raicillas colonizadas, micelio libre y esporas), que facilitan el crecimiento y desarrollo de las plantas al establecer una simbiosis.</t>
  </si>
  <si>
    <t>Semilla Vicia atropurpurea. Presentación por kilogramo</t>
  </si>
  <si>
    <t>Semilla Avena forrajera Sativa Cayuse. Presentación bulto por 50 libras</t>
  </si>
  <si>
    <t>Semilla seleccionada variedad CARRETON ROJO GIGANTE. Presentación por libra</t>
  </si>
  <si>
    <t>Semilla seleccionada variedad CARRETON BLANCO GIGANTE. Presentación por libra </t>
  </si>
  <si>
    <t>Detergente espumante neutro para limpieza y desinfección de instalaciones, vehículos y pediluvios en áreas pecuarias. Presentación garrafa por 5 galones </t>
  </si>
  <si>
    <t>CLOROMETACRESOL, ORTOFENILFENOL, GLUTARALDEHIDO Desinfectante de amplio espectro contra bacterias gram (+), gram (-), virus, hongos y esporas. Galón por 4 litros</t>
  </si>
  <si>
    <t>Desinfectante bactericida, viricida y fungicida para desinfección y limpieza de equipos, utensilios, construcciones e instalaciones pecuarias Y además para la Potabilización de agua de bebida para animales. Cada 100mL contienen 27,53 g de Complejo de Yodo Etanol (Yodo disponible 2,6%). Presentación por galón </t>
  </si>
  <si>
    <t>Sellador de barrera a base de Ácido Láctico con sistema antigoteo para el control de la mastitis. Forma una película protectora que se mantiene entre ordeño y ordeño evitando posibles infecciones. Presentación por 3800 ml </t>
  </si>
  <si>
    <t>CLOROMETACRESOL, ORTOFENILFENOL, GLUTARALDEHIDO Desinfectante de amplio espectro contra bacterias gram (+), gram (-), virus, hongos y esporas. Garrafa por 4 litros</t>
  </si>
  <si>
    <t>Cajas de petri cuadriculada. </t>
  </si>
  <si>
    <t>Bebedero automático para aves, Bebedero fabricado en un material resistente, con sistema de válvula integrada doble fin, ideal para el suministro constante de agua limpia. y saludable a las aves de galpón.</t>
  </si>
  <si>
    <t>Caja plástica de seguridad 70Lts FP24 AZUL, Medidas 690X430X322MM</t>
  </si>
  <si>
    <t>Orejera neoflex doble (M). Color verde</t>
  </si>
  <si>
    <t>Orejera neoflex doble (L). Color amarilla</t>
  </si>
  <si>
    <t>Biberón para terneros. Capacidad 2 litros </t>
  </si>
  <si>
    <t>Jeringas Desechables 1cc/Ml . Presentación caja por 100 Unidades</t>
  </si>
  <si>
    <t>Manga Obstétrica Desechable X 100 Unidades</t>
  </si>
  <si>
    <t>Papel indicador de pH x 100 tiras</t>
  </si>
  <si>
    <t>Fertilizante en polvo soluble quelatado su formulación completa ayuda a recuperar plantas en condiciones de estrés ocasionado por toxicidad (plaguicidas), sequía temporal, encharcamiento transitorio y heladas gracias a que tiene un alto contenido en Nitrógeno(N) y balance con Fósforo(P), Potasio(K), elementos secundarios y menores.</t>
  </si>
  <si>
    <t>FRASCO</t>
  </si>
  <si>
    <t>LITROS</t>
  </si>
  <si>
    <t>CAJA</t>
  </si>
  <si>
    <t>BOLSA</t>
  </si>
  <si>
    <t>GALON</t>
  </si>
  <si>
    <t>KILOGRAMO</t>
  </si>
  <si>
    <t>PACA</t>
  </si>
  <si>
    <t>BULTO</t>
  </si>
  <si>
    <t>LIBRAS</t>
  </si>
  <si>
    <t>GARRAFA</t>
  </si>
  <si>
    <t>Estimulante de desarrollo folicular. Gonadotrofina Coriónica Equina (eCG o PMSG) producida mediante metodología propia, que permite obtener un producto con óptima relación FSH/LH y potencia estable. Frasco ampolla conteniendo 5000 UI de eCG liofilizada y frasco con 25 mL de solvente de dilución.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</si>
</sst>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37" xfId="0" applyFont="1" applyBorder="1" applyAlignment="1">
      <alignment horizontal="center" vertical="center" wrapText="1"/>
    </xf>
    <xf numFmtId="0" fontId="1" fillId="0" borderId="37"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5"/>
  <sheetViews>
    <sheetView tabSelected="1" topLeftCell="B13" zoomScale="90" zoomScaleNormal="90" zoomScaleSheetLayoutView="85" zoomScalePageLayoutView="55" workbookViewId="0">
      <selection activeCell="B81" sqref="B81:C82"/>
    </sheetView>
  </sheetViews>
  <sheetFormatPr baseColWidth="10" defaultColWidth="11.42578125" defaultRowHeight="15" x14ac:dyDescent="0.25"/>
  <cols>
    <col min="1" max="1" width="10.7109375" style="13" customWidth="1"/>
    <col min="2" max="2" width="109" style="37"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4"/>
      <c r="B2" s="71" t="s">
        <v>0</v>
      </c>
      <c r="C2" s="71"/>
      <c r="D2" s="71"/>
      <c r="E2" s="71"/>
      <c r="F2" s="71"/>
      <c r="G2" s="71"/>
      <c r="H2" s="71"/>
      <c r="I2" s="71"/>
      <c r="J2" s="71"/>
      <c r="K2" s="58" t="s">
        <v>28</v>
      </c>
      <c r="L2" s="59"/>
    </row>
    <row r="3" spans="1:12" ht="15.75" customHeight="1" x14ac:dyDescent="0.25">
      <c r="A3" s="64"/>
      <c r="B3" s="71" t="s">
        <v>1</v>
      </c>
      <c r="C3" s="71"/>
      <c r="D3" s="71"/>
      <c r="E3" s="71"/>
      <c r="F3" s="71"/>
      <c r="G3" s="71"/>
      <c r="H3" s="71"/>
      <c r="I3" s="71"/>
      <c r="J3" s="71"/>
      <c r="K3" s="60"/>
      <c r="L3" s="61"/>
    </row>
    <row r="4" spans="1:12" ht="16.5" customHeight="1" x14ac:dyDescent="0.25">
      <c r="A4" s="64"/>
      <c r="B4" s="71" t="s">
        <v>34</v>
      </c>
      <c r="C4" s="71"/>
      <c r="D4" s="71"/>
      <c r="E4" s="71"/>
      <c r="F4" s="71"/>
      <c r="G4" s="71"/>
      <c r="H4" s="71"/>
      <c r="I4" s="71"/>
      <c r="J4" s="71"/>
      <c r="K4" s="60"/>
      <c r="L4" s="61"/>
    </row>
    <row r="5" spans="1:12" ht="15" customHeight="1" x14ac:dyDescent="0.25">
      <c r="A5" s="64"/>
      <c r="B5" s="71"/>
      <c r="C5" s="71"/>
      <c r="D5" s="71"/>
      <c r="E5" s="71"/>
      <c r="F5" s="71"/>
      <c r="G5" s="71"/>
      <c r="H5" s="71"/>
      <c r="I5" s="71"/>
      <c r="J5" s="71"/>
      <c r="K5" s="62"/>
      <c r="L5" s="63"/>
    </row>
    <row r="7" spans="1:12" x14ac:dyDescent="0.25">
      <c r="A7" s="16" t="s">
        <v>32</v>
      </c>
    </row>
    <row r="8" spans="1:12" x14ac:dyDescent="0.25">
      <c r="A8" s="17" t="s">
        <v>31</v>
      </c>
    </row>
    <row r="9" spans="1:12" ht="25.5" customHeight="1" x14ac:dyDescent="0.25">
      <c r="A9" s="45" t="s">
        <v>30</v>
      </c>
      <c r="B9" s="45"/>
      <c r="C9" s="18"/>
      <c r="E9" s="19" t="s">
        <v>21</v>
      </c>
      <c r="F9" s="50"/>
      <c r="G9" s="51"/>
      <c r="I9" s="20" t="s">
        <v>16</v>
      </c>
      <c r="J9" s="52"/>
      <c r="K9" s="53"/>
    </row>
    <row r="10" spans="1:12" ht="15.75" thickBot="1" x14ac:dyDescent="0.3">
      <c r="A10" s="18"/>
      <c r="B10" s="38"/>
      <c r="C10" s="18"/>
      <c r="E10" s="21"/>
      <c r="F10" s="21"/>
      <c r="G10" s="21"/>
      <c r="I10" s="22"/>
      <c r="J10" s="23"/>
      <c r="K10" s="23"/>
    </row>
    <row r="11" spans="1:12" ht="30.75" customHeight="1" thickBot="1" x14ac:dyDescent="0.3">
      <c r="A11" s="65" t="s">
        <v>27</v>
      </c>
      <c r="B11" s="66"/>
      <c r="C11" s="24"/>
      <c r="D11" s="47" t="s">
        <v>17</v>
      </c>
      <c r="E11" s="48"/>
      <c r="F11" s="48"/>
      <c r="G11" s="49"/>
      <c r="H11" s="30"/>
      <c r="I11" s="22"/>
    </row>
    <row r="12" spans="1:12" ht="15.75" thickBot="1" x14ac:dyDescent="0.3">
      <c r="A12" s="67"/>
      <c r="B12" s="68"/>
      <c r="C12" s="24"/>
      <c r="D12" s="25"/>
      <c r="E12" s="21"/>
      <c r="F12" s="21"/>
      <c r="G12" s="21"/>
      <c r="I12" s="22"/>
    </row>
    <row r="13" spans="1:12" ht="30" customHeight="1" thickBot="1" x14ac:dyDescent="0.3">
      <c r="A13" s="67"/>
      <c r="B13" s="68"/>
      <c r="C13" s="24"/>
      <c r="D13" s="47" t="s">
        <v>18</v>
      </c>
      <c r="E13" s="48"/>
      <c r="F13" s="48"/>
      <c r="G13" s="49"/>
      <c r="H13" s="30"/>
      <c r="I13" s="22"/>
    </row>
    <row r="14" spans="1:12" ht="18.75" customHeight="1" thickBot="1" x14ac:dyDescent="0.3">
      <c r="A14" s="67"/>
      <c r="B14" s="68"/>
      <c r="C14" s="24"/>
      <c r="E14" s="21"/>
      <c r="F14" s="21"/>
      <c r="G14" s="21"/>
      <c r="I14" s="22"/>
    </row>
    <row r="15" spans="1:12" ht="24" customHeight="1" thickBot="1" x14ac:dyDescent="0.3">
      <c r="A15" s="69"/>
      <c r="B15" s="70"/>
      <c r="C15" s="24"/>
      <c r="D15" s="47" t="s">
        <v>22</v>
      </c>
      <c r="E15" s="48"/>
      <c r="F15" s="48"/>
      <c r="G15" s="49"/>
      <c r="H15" s="30"/>
      <c r="I15" s="22"/>
      <c r="J15" s="23"/>
      <c r="K15" s="23"/>
    </row>
    <row r="16" spans="1:12" x14ac:dyDescent="0.25">
      <c r="A16" s="18"/>
      <c r="B16" s="3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28.5" x14ac:dyDescent="0.25">
      <c r="A19" s="7">
        <v>1</v>
      </c>
      <c r="B19" s="73" t="s">
        <v>38</v>
      </c>
      <c r="C19" s="33"/>
      <c r="D19" s="72">
        <v>1</v>
      </c>
      <c r="E19" s="72" t="s">
        <v>88</v>
      </c>
      <c r="F19" s="34"/>
      <c r="G19" s="32">
        <v>0</v>
      </c>
      <c r="H19" s="1">
        <f>+ROUND(F19*G19,0)</f>
        <v>0</v>
      </c>
      <c r="I19" s="1">
        <f>ROUND(F19+H19,0)</f>
        <v>0</v>
      </c>
      <c r="J19" s="1">
        <f>ROUND(F19*D19,0)</f>
        <v>0</v>
      </c>
      <c r="K19" s="1">
        <f>ROUND(J19*G19,0)</f>
        <v>0</v>
      </c>
      <c r="L19" s="2">
        <f>ROUND(J19+K19,0)</f>
        <v>0</v>
      </c>
    </row>
    <row r="20" spans="1:12" s="28" customFormat="1" ht="42.75" x14ac:dyDescent="0.25">
      <c r="A20" s="7">
        <v>2</v>
      </c>
      <c r="B20" s="73" t="s">
        <v>39</v>
      </c>
      <c r="C20" s="33"/>
      <c r="D20" s="72">
        <v>2</v>
      </c>
      <c r="E20" s="72" t="s">
        <v>89</v>
      </c>
      <c r="F20" s="34"/>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ht="28.5" x14ac:dyDescent="0.25">
      <c r="A21" s="7">
        <v>3</v>
      </c>
      <c r="B21" s="73" t="s">
        <v>40</v>
      </c>
      <c r="C21" s="33"/>
      <c r="D21" s="72">
        <v>1</v>
      </c>
      <c r="E21" s="72" t="s">
        <v>88</v>
      </c>
      <c r="F21" s="34"/>
      <c r="G21" s="32">
        <v>0</v>
      </c>
      <c r="H21" s="1">
        <f t="shared" si="0"/>
        <v>0</v>
      </c>
      <c r="I21" s="1">
        <f t="shared" si="1"/>
        <v>0</v>
      </c>
      <c r="J21" s="1">
        <f t="shared" si="2"/>
        <v>0</v>
      </c>
      <c r="K21" s="1">
        <f t="shared" si="3"/>
        <v>0</v>
      </c>
      <c r="L21" s="2">
        <f t="shared" si="4"/>
        <v>0</v>
      </c>
    </row>
    <row r="22" spans="1:12" s="28" customFormat="1" ht="42.75" x14ac:dyDescent="0.25">
      <c r="A22" s="7">
        <v>4</v>
      </c>
      <c r="B22" s="73" t="s">
        <v>41</v>
      </c>
      <c r="C22" s="33"/>
      <c r="D22" s="72">
        <v>3</v>
      </c>
      <c r="E22" s="72" t="s">
        <v>90</v>
      </c>
      <c r="F22" s="34"/>
      <c r="G22" s="32">
        <v>0</v>
      </c>
      <c r="H22" s="1">
        <f t="shared" si="0"/>
        <v>0</v>
      </c>
      <c r="I22" s="1">
        <f t="shared" si="1"/>
        <v>0</v>
      </c>
      <c r="J22" s="1">
        <f t="shared" si="2"/>
        <v>0</v>
      </c>
      <c r="K22" s="1">
        <f t="shared" si="3"/>
        <v>0</v>
      </c>
      <c r="L22" s="2">
        <f t="shared" si="4"/>
        <v>0</v>
      </c>
    </row>
    <row r="23" spans="1:12" s="28" customFormat="1" ht="42.75" x14ac:dyDescent="0.25">
      <c r="A23" s="7">
        <v>5</v>
      </c>
      <c r="B23" s="73" t="s">
        <v>42</v>
      </c>
      <c r="C23" s="33"/>
      <c r="D23" s="72">
        <v>3</v>
      </c>
      <c r="E23" s="72" t="s">
        <v>90</v>
      </c>
      <c r="F23" s="34"/>
      <c r="G23" s="32">
        <v>0</v>
      </c>
      <c r="H23" s="1">
        <f t="shared" si="0"/>
        <v>0</v>
      </c>
      <c r="I23" s="1">
        <f t="shared" si="1"/>
        <v>0</v>
      </c>
      <c r="J23" s="1">
        <f t="shared" si="2"/>
        <v>0</v>
      </c>
      <c r="K23" s="1">
        <f t="shared" si="3"/>
        <v>0</v>
      </c>
      <c r="L23" s="2">
        <f t="shared" si="4"/>
        <v>0</v>
      </c>
    </row>
    <row r="24" spans="1:12" s="28" customFormat="1" ht="28.5" x14ac:dyDescent="0.25">
      <c r="A24" s="7">
        <v>6</v>
      </c>
      <c r="B24" s="73" t="s">
        <v>43</v>
      </c>
      <c r="C24" s="33"/>
      <c r="D24" s="72">
        <v>2</v>
      </c>
      <c r="E24" s="72" t="s">
        <v>88</v>
      </c>
      <c r="F24" s="34"/>
      <c r="G24" s="32">
        <v>0</v>
      </c>
      <c r="H24" s="1">
        <f t="shared" si="0"/>
        <v>0</v>
      </c>
      <c r="I24" s="1">
        <f t="shared" si="1"/>
        <v>0</v>
      </c>
      <c r="J24" s="1">
        <f t="shared" si="2"/>
        <v>0</v>
      </c>
      <c r="K24" s="1">
        <f t="shared" si="3"/>
        <v>0</v>
      </c>
      <c r="L24" s="2">
        <f t="shared" si="4"/>
        <v>0</v>
      </c>
    </row>
    <row r="25" spans="1:12" s="28" customFormat="1" ht="42.75" x14ac:dyDescent="0.25">
      <c r="A25" s="7">
        <v>7</v>
      </c>
      <c r="B25" s="73" t="s">
        <v>44</v>
      </c>
      <c r="C25" s="33"/>
      <c r="D25" s="72">
        <v>1</v>
      </c>
      <c r="E25" s="72" t="s">
        <v>88</v>
      </c>
      <c r="F25" s="34"/>
      <c r="G25" s="32">
        <v>0</v>
      </c>
      <c r="H25" s="1">
        <f t="shared" si="0"/>
        <v>0</v>
      </c>
      <c r="I25" s="1">
        <f t="shared" si="1"/>
        <v>0</v>
      </c>
      <c r="J25" s="1">
        <f t="shared" si="2"/>
        <v>0</v>
      </c>
      <c r="K25" s="1">
        <f t="shared" si="3"/>
        <v>0</v>
      </c>
      <c r="L25" s="2">
        <f t="shared" si="4"/>
        <v>0</v>
      </c>
    </row>
    <row r="26" spans="1:12" s="28" customFormat="1" ht="42.75" x14ac:dyDescent="0.25">
      <c r="A26" s="7">
        <v>8</v>
      </c>
      <c r="B26" s="73" t="s">
        <v>45</v>
      </c>
      <c r="C26" s="33"/>
      <c r="D26" s="72">
        <v>1</v>
      </c>
      <c r="E26" s="72" t="s">
        <v>88</v>
      </c>
      <c r="F26" s="34"/>
      <c r="G26" s="32">
        <v>0</v>
      </c>
      <c r="H26" s="1">
        <f t="shared" si="0"/>
        <v>0</v>
      </c>
      <c r="I26" s="1">
        <f t="shared" si="1"/>
        <v>0</v>
      </c>
      <c r="J26" s="1">
        <f t="shared" si="2"/>
        <v>0</v>
      </c>
      <c r="K26" s="1">
        <f t="shared" si="3"/>
        <v>0</v>
      </c>
      <c r="L26" s="2">
        <f t="shared" si="4"/>
        <v>0</v>
      </c>
    </row>
    <row r="27" spans="1:12" s="28" customFormat="1" ht="42.75" x14ac:dyDescent="0.25">
      <c r="A27" s="7">
        <v>9</v>
      </c>
      <c r="B27" s="73" t="s">
        <v>46</v>
      </c>
      <c r="C27" s="33"/>
      <c r="D27" s="72">
        <v>2</v>
      </c>
      <c r="E27" s="72" t="s">
        <v>88</v>
      </c>
      <c r="F27" s="34"/>
      <c r="G27" s="32">
        <v>0</v>
      </c>
      <c r="H27" s="1">
        <f t="shared" si="0"/>
        <v>0</v>
      </c>
      <c r="I27" s="1">
        <f t="shared" si="1"/>
        <v>0</v>
      </c>
      <c r="J27" s="1">
        <f t="shared" si="2"/>
        <v>0</v>
      </c>
      <c r="K27" s="1">
        <f t="shared" si="3"/>
        <v>0</v>
      </c>
      <c r="L27" s="2">
        <f t="shared" si="4"/>
        <v>0</v>
      </c>
    </row>
    <row r="28" spans="1:12" s="28" customFormat="1" ht="28.5" x14ac:dyDescent="0.25">
      <c r="A28" s="7">
        <v>10</v>
      </c>
      <c r="B28" s="73" t="s">
        <v>47</v>
      </c>
      <c r="C28" s="33"/>
      <c r="D28" s="72">
        <v>10</v>
      </c>
      <c r="E28" s="72" t="s">
        <v>91</v>
      </c>
      <c r="F28" s="34"/>
      <c r="G28" s="32">
        <v>0</v>
      </c>
      <c r="H28" s="1">
        <f t="shared" si="0"/>
        <v>0</v>
      </c>
      <c r="I28" s="1">
        <f t="shared" si="1"/>
        <v>0</v>
      </c>
      <c r="J28" s="1">
        <f t="shared" si="2"/>
        <v>0</v>
      </c>
      <c r="K28" s="1">
        <f t="shared" si="3"/>
        <v>0</v>
      </c>
      <c r="L28" s="2">
        <f t="shared" si="4"/>
        <v>0</v>
      </c>
    </row>
    <row r="29" spans="1:12" s="28" customFormat="1" ht="42.75" x14ac:dyDescent="0.25">
      <c r="A29" s="7">
        <v>11</v>
      </c>
      <c r="B29" s="73" t="s">
        <v>48</v>
      </c>
      <c r="C29" s="33"/>
      <c r="D29" s="72">
        <v>2</v>
      </c>
      <c r="E29" s="72" t="s">
        <v>88</v>
      </c>
      <c r="F29" s="34"/>
      <c r="G29" s="32">
        <v>0</v>
      </c>
      <c r="H29" s="1">
        <f t="shared" si="0"/>
        <v>0</v>
      </c>
      <c r="I29" s="1">
        <f t="shared" si="1"/>
        <v>0</v>
      </c>
      <c r="J29" s="1">
        <f t="shared" si="2"/>
        <v>0</v>
      </c>
      <c r="K29" s="1">
        <f t="shared" si="3"/>
        <v>0</v>
      </c>
      <c r="L29" s="2">
        <f t="shared" si="4"/>
        <v>0</v>
      </c>
    </row>
    <row r="30" spans="1:12" s="28" customFormat="1" ht="42.75" x14ac:dyDescent="0.25">
      <c r="A30" s="7">
        <v>12</v>
      </c>
      <c r="B30" s="73" t="s">
        <v>49</v>
      </c>
      <c r="C30" s="33"/>
      <c r="D30" s="72">
        <v>1</v>
      </c>
      <c r="E30" s="72" t="s">
        <v>89</v>
      </c>
      <c r="F30" s="34"/>
      <c r="G30" s="32">
        <v>0</v>
      </c>
      <c r="H30" s="1">
        <f t="shared" si="0"/>
        <v>0</v>
      </c>
      <c r="I30" s="1">
        <f t="shared" si="1"/>
        <v>0</v>
      </c>
      <c r="J30" s="1">
        <f t="shared" si="2"/>
        <v>0</v>
      </c>
      <c r="K30" s="1">
        <f t="shared" si="3"/>
        <v>0</v>
      </c>
      <c r="L30" s="2">
        <f t="shared" si="4"/>
        <v>0</v>
      </c>
    </row>
    <row r="31" spans="1:12" s="28" customFormat="1" ht="28.5" x14ac:dyDescent="0.25">
      <c r="A31" s="7">
        <v>13</v>
      </c>
      <c r="B31" s="73" t="s">
        <v>50</v>
      </c>
      <c r="C31" s="33"/>
      <c r="D31" s="72">
        <v>1</v>
      </c>
      <c r="E31" s="72" t="s">
        <v>92</v>
      </c>
      <c r="F31" s="34"/>
      <c r="G31" s="32">
        <v>0</v>
      </c>
      <c r="H31" s="1">
        <f t="shared" si="0"/>
        <v>0</v>
      </c>
      <c r="I31" s="1">
        <f t="shared" si="1"/>
        <v>0</v>
      </c>
      <c r="J31" s="1">
        <f t="shared" si="2"/>
        <v>0</v>
      </c>
      <c r="K31" s="1">
        <f t="shared" si="3"/>
        <v>0</v>
      </c>
      <c r="L31" s="2">
        <f t="shared" si="4"/>
        <v>0</v>
      </c>
    </row>
    <row r="32" spans="1:12" s="28" customFormat="1" ht="28.5" x14ac:dyDescent="0.25">
      <c r="A32" s="7">
        <v>14</v>
      </c>
      <c r="B32" s="73" t="s">
        <v>51</v>
      </c>
      <c r="C32" s="33"/>
      <c r="D32" s="72">
        <v>2</v>
      </c>
      <c r="E32" s="72" t="s">
        <v>88</v>
      </c>
      <c r="F32" s="34"/>
      <c r="G32" s="32">
        <v>0</v>
      </c>
      <c r="H32" s="1">
        <f>+ROUND(F32*G32,0)</f>
        <v>0</v>
      </c>
      <c r="I32" s="1">
        <f>ROUND(F32+H32,0)</f>
        <v>0</v>
      </c>
      <c r="J32" s="1">
        <f>ROUND(F32*D32,0)</f>
        <v>0</v>
      </c>
      <c r="K32" s="1">
        <f>ROUND(J32*G32,0)</f>
        <v>0</v>
      </c>
      <c r="L32" s="2">
        <f>ROUND(J32+K32,0)</f>
        <v>0</v>
      </c>
    </row>
    <row r="33" spans="1:12" s="28" customFormat="1" x14ac:dyDescent="0.25">
      <c r="A33" s="7">
        <v>15</v>
      </c>
      <c r="B33" s="73" t="s">
        <v>52</v>
      </c>
      <c r="C33" s="33"/>
      <c r="D33" s="72">
        <v>2</v>
      </c>
      <c r="E33" s="72" t="s">
        <v>88</v>
      </c>
      <c r="F33" s="34"/>
      <c r="G33" s="32">
        <v>0</v>
      </c>
      <c r="H33" s="1">
        <f t="shared" ref="H33:H42" si="5">+ROUND(F33*G33,0)</f>
        <v>0</v>
      </c>
      <c r="I33" s="1">
        <f t="shared" ref="I33:I42" si="6">ROUND(F33+H33,0)</f>
        <v>0</v>
      </c>
      <c r="J33" s="1">
        <f t="shared" ref="J33:J42" si="7">ROUND(F33*D33,0)</f>
        <v>0</v>
      </c>
      <c r="K33" s="1">
        <f t="shared" ref="K33:K42" si="8">ROUND(J33*G33,0)</f>
        <v>0</v>
      </c>
      <c r="L33" s="2">
        <f t="shared" ref="L33:L42" si="9">ROUND(J33+K33,0)</f>
        <v>0</v>
      </c>
    </row>
    <row r="34" spans="1:12" s="28" customFormat="1" ht="28.5" x14ac:dyDescent="0.25">
      <c r="A34" s="7">
        <v>16</v>
      </c>
      <c r="B34" s="73" t="s">
        <v>53</v>
      </c>
      <c r="C34" s="33"/>
      <c r="D34" s="72">
        <v>2</v>
      </c>
      <c r="E34" s="72" t="s">
        <v>88</v>
      </c>
      <c r="F34" s="34"/>
      <c r="G34" s="32">
        <v>0</v>
      </c>
      <c r="H34" s="1">
        <f t="shared" si="5"/>
        <v>0</v>
      </c>
      <c r="I34" s="1">
        <f t="shared" si="6"/>
        <v>0</v>
      </c>
      <c r="J34" s="1">
        <f t="shared" si="7"/>
        <v>0</v>
      </c>
      <c r="K34" s="1">
        <f t="shared" si="8"/>
        <v>0</v>
      </c>
      <c r="L34" s="2">
        <f t="shared" si="9"/>
        <v>0</v>
      </c>
    </row>
    <row r="35" spans="1:12" s="28" customFormat="1" ht="28.5" x14ac:dyDescent="0.25">
      <c r="A35" s="7">
        <v>17</v>
      </c>
      <c r="B35" s="73" t="s">
        <v>54</v>
      </c>
      <c r="C35" s="33"/>
      <c r="D35" s="72">
        <v>2</v>
      </c>
      <c r="E35" s="72" t="s">
        <v>88</v>
      </c>
      <c r="F35" s="34"/>
      <c r="G35" s="32">
        <v>0</v>
      </c>
      <c r="H35" s="1">
        <f t="shared" si="5"/>
        <v>0</v>
      </c>
      <c r="I35" s="1">
        <f t="shared" si="6"/>
        <v>0</v>
      </c>
      <c r="J35" s="1">
        <f t="shared" si="7"/>
        <v>0</v>
      </c>
      <c r="K35" s="1">
        <f t="shared" si="8"/>
        <v>0</v>
      </c>
      <c r="L35" s="2">
        <f t="shared" si="9"/>
        <v>0</v>
      </c>
    </row>
    <row r="36" spans="1:12" s="28" customFormat="1" ht="42.75" x14ac:dyDescent="0.25">
      <c r="A36" s="7">
        <v>18</v>
      </c>
      <c r="B36" s="73" t="s">
        <v>55</v>
      </c>
      <c r="C36" s="33"/>
      <c r="D36" s="72">
        <v>3</v>
      </c>
      <c r="E36" s="72" t="s">
        <v>88</v>
      </c>
      <c r="F36" s="34"/>
      <c r="G36" s="32">
        <v>0</v>
      </c>
      <c r="H36" s="1">
        <f t="shared" si="5"/>
        <v>0</v>
      </c>
      <c r="I36" s="1">
        <f t="shared" si="6"/>
        <v>0</v>
      </c>
      <c r="J36" s="1">
        <f t="shared" si="7"/>
        <v>0</v>
      </c>
      <c r="K36" s="1">
        <f t="shared" si="8"/>
        <v>0</v>
      </c>
      <c r="L36" s="2">
        <f t="shared" si="9"/>
        <v>0</v>
      </c>
    </row>
    <row r="37" spans="1:12" s="28" customFormat="1" ht="28.5" x14ac:dyDescent="0.25">
      <c r="A37" s="7">
        <v>19</v>
      </c>
      <c r="B37" s="73" t="s">
        <v>56</v>
      </c>
      <c r="C37" s="33"/>
      <c r="D37" s="72">
        <v>1</v>
      </c>
      <c r="E37" s="72" t="s">
        <v>91</v>
      </c>
      <c r="F37" s="34"/>
      <c r="G37" s="32">
        <v>0</v>
      </c>
      <c r="H37" s="1">
        <f t="shared" si="5"/>
        <v>0</v>
      </c>
      <c r="I37" s="1">
        <f t="shared" si="6"/>
        <v>0</v>
      </c>
      <c r="J37" s="1">
        <f t="shared" si="7"/>
        <v>0</v>
      </c>
      <c r="K37" s="1">
        <f t="shared" si="8"/>
        <v>0</v>
      </c>
      <c r="L37" s="2">
        <f t="shared" si="9"/>
        <v>0</v>
      </c>
    </row>
    <row r="38" spans="1:12" s="28" customFormat="1" ht="42.75" x14ac:dyDescent="0.25">
      <c r="A38" s="7">
        <v>20</v>
      </c>
      <c r="B38" s="73" t="s">
        <v>57</v>
      </c>
      <c r="C38" s="33"/>
      <c r="D38" s="72">
        <v>20</v>
      </c>
      <c r="E38" s="72" t="s">
        <v>36</v>
      </c>
      <c r="F38" s="34"/>
      <c r="G38" s="32">
        <v>0</v>
      </c>
      <c r="H38" s="1">
        <f t="shared" si="5"/>
        <v>0</v>
      </c>
      <c r="I38" s="1">
        <f t="shared" si="6"/>
        <v>0</v>
      </c>
      <c r="J38" s="1">
        <f t="shared" si="7"/>
        <v>0</v>
      </c>
      <c r="K38" s="1">
        <f t="shared" si="8"/>
        <v>0</v>
      </c>
      <c r="L38" s="2">
        <f t="shared" si="9"/>
        <v>0</v>
      </c>
    </row>
    <row r="39" spans="1:12" s="28" customFormat="1" ht="42.75" x14ac:dyDescent="0.25">
      <c r="A39" s="7">
        <v>21</v>
      </c>
      <c r="B39" s="73" t="s">
        <v>58</v>
      </c>
      <c r="C39" s="33"/>
      <c r="D39" s="72">
        <v>20</v>
      </c>
      <c r="E39" s="72" t="s">
        <v>36</v>
      </c>
      <c r="F39" s="34"/>
      <c r="G39" s="32">
        <v>0</v>
      </c>
      <c r="H39" s="1">
        <f t="shared" si="5"/>
        <v>0</v>
      </c>
      <c r="I39" s="1">
        <f t="shared" si="6"/>
        <v>0</v>
      </c>
      <c r="J39" s="1">
        <f t="shared" si="7"/>
        <v>0</v>
      </c>
      <c r="K39" s="1">
        <f t="shared" si="8"/>
        <v>0</v>
      </c>
      <c r="L39" s="2">
        <f t="shared" si="9"/>
        <v>0</v>
      </c>
    </row>
    <row r="40" spans="1:12" s="28" customFormat="1" x14ac:dyDescent="0.25">
      <c r="A40" s="7">
        <v>22</v>
      </c>
      <c r="B40" s="73" t="s">
        <v>59</v>
      </c>
      <c r="C40" s="33"/>
      <c r="D40" s="72">
        <v>2</v>
      </c>
      <c r="E40" s="72" t="s">
        <v>90</v>
      </c>
      <c r="F40" s="34"/>
      <c r="G40" s="32">
        <v>0</v>
      </c>
      <c r="H40" s="1">
        <f t="shared" si="5"/>
        <v>0</v>
      </c>
      <c r="I40" s="1">
        <f t="shared" si="6"/>
        <v>0</v>
      </c>
      <c r="J40" s="1">
        <f t="shared" si="7"/>
        <v>0</v>
      </c>
      <c r="K40" s="1">
        <f t="shared" si="8"/>
        <v>0</v>
      </c>
      <c r="L40" s="2">
        <f t="shared" si="9"/>
        <v>0</v>
      </c>
    </row>
    <row r="41" spans="1:12" s="28" customFormat="1" x14ac:dyDescent="0.25">
      <c r="A41" s="7">
        <v>23</v>
      </c>
      <c r="B41" s="73" t="s">
        <v>60</v>
      </c>
      <c r="C41" s="33"/>
      <c r="D41" s="72">
        <v>3</v>
      </c>
      <c r="E41" s="72" t="s">
        <v>90</v>
      </c>
      <c r="F41" s="34"/>
      <c r="G41" s="32">
        <v>0</v>
      </c>
      <c r="H41" s="1">
        <f t="shared" si="5"/>
        <v>0</v>
      </c>
      <c r="I41" s="1">
        <f t="shared" si="6"/>
        <v>0</v>
      </c>
      <c r="J41" s="1">
        <f t="shared" si="7"/>
        <v>0</v>
      </c>
      <c r="K41" s="1">
        <f t="shared" si="8"/>
        <v>0</v>
      </c>
      <c r="L41" s="2">
        <f t="shared" si="9"/>
        <v>0</v>
      </c>
    </row>
    <row r="42" spans="1:12" s="28" customFormat="1" ht="28.5" x14ac:dyDescent="0.25">
      <c r="A42" s="7">
        <v>24</v>
      </c>
      <c r="B42" s="73" t="s">
        <v>61</v>
      </c>
      <c r="C42" s="33"/>
      <c r="D42" s="72">
        <v>2</v>
      </c>
      <c r="E42" s="72" t="s">
        <v>88</v>
      </c>
      <c r="F42" s="34"/>
      <c r="G42" s="32">
        <v>0</v>
      </c>
      <c r="H42" s="1">
        <f t="shared" si="5"/>
        <v>0</v>
      </c>
      <c r="I42" s="1">
        <f t="shared" si="6"/>
        <v>0</v>
      </c>
      <c r="J42" s="1">
        <f t="shared" si="7"/>
        <v>0</v>
      </c>
      <c r="K42" s="1">
        <f t="shared" si="8"/>
        <v>0</v>
      </c>
      <c r="L42" s="2">
        <f t="shared" si="9"/>
        <v>0</v>
      </c>
    </row>
    <row r="43" spans="1:12" s="28" customFormat="1" ht="28.5" x14ac:dyDescent="0.25">
      <c r="A43" s="7">
        <v>25</v>
      </c>
      <c r="B43" s="73" t="s">
        <v>62</v>
      </c>
      <c r="C43" s="33"/>
      <c r="D43" s="72">
        <v>3</v>
      </c>
      <c r="E43" s="72" t="s">
        <v>88</v>
      </c>
      <c r="F43" s="34"/>
      <c r="G43" s="32">
        <v>0</v>
      </c>
      <c r="H43" s="1">
        <f>+ROUND(F43*G43,0)</f>
        <v>0</v>
      </c>
      <c r="I43" s="1">
        <f>ROUND(F43+H43,0)</f>
        <v>0</v>
      </c>
      <c r="J43" s="1">
        <f>ROUND(F43*D43,0)</f>
        <v>0</v>
      </c>
      <c r="K43" s="1">
        <f>ROUND(J43*G43,0)</f>
        <v>0</v>
      </c>
      <c r="L43" s="2">
        <f>ROUND(J43+K43,0)</f>
        <v>0</v>
      </c>
    </row>
    <row r="44" spans="1:12" s="28" customFormat="1" x14ac:dyDescent="0.25">
      <c r="A44" s="7">
        <v>26</v>
      </c>
      <c r="B44" s="73" t="s">
        <v>63</v>
      </c>
      <c r="C44" s="33"/>
      <c r="D44" s="72">
        <v>3</v>
      </c>
      <c r="E44" s="72" t="s">
        <v>92</v>
      </c>
      <c r="F44" s="34"/>
      <c r="G44" s="32">
        <v>0</v>
      </c>
      <c r="H44" s="1">
        <f t="shared" ref="H44:H55" si="10">+ROUND(F44*G44,0)</f>
        <v>0</v>
      </c>
      <c r="I44" s="1">
        <f t="shared" ref="I44:I55" si="11">ROUND(F44+H44,0)</f>
        <v>0</v>
      </c>
      <c r="J44" s="1">
        <f t="shared" ref="J44:J55" si="12">ROUND(F44*D44,0)</f>
        <v>0</v>
      </c>
      <c r="K44" s="1">
        <f t="shared" ref="K44:K55" si="13">ROUND(J44*G44,0)</f>
        <v>0</v>
      </c>
      <c r="L44" s="2">
        <f t="shared" ref="L44:L55" si="14">ROUND(J44+K44,0)</f>
        <v>0</v>
      </c>
    </row>
    <row r="45" spans="1:12" s="28" customFormat="1" ht="57" x14ac:dyDescent="0.25">
      <c r="A45" s="7">
        <v>27</v>
      </c>
      <c r="B45" s="73" t="s">
        <v>64</v>
      </c>
      <c r="C45" s="33"/>
      <c r="D45" s="72">
        <v>8</v>
      </c>
      <c r="E45" s="72" t="s">
        <v>93</v>
      </c>
      <c r="F45" s="34"/>
      <c r="G45" s="32">
        <v>0</v>
      </c>
      <c r="H45" s="1">
        <f t="shared" si="10"/>
        <v>0</v>
      </c>
      <c r="I45" s="1">
        <f t="shared" si="11"/>
        <v>0</v>
      </c>
      <c r="J45" s="1">
        <f t="shared" si="12"/>
        <v>0</v>
      </c>
      <c r="K45" s="1">
        <f t="shared" si="13"/>
        <v>0</v>
      </c>
      <c r="L45" s="2">
        <f t="shared" si="14"/>
        <v>0</v>
      </c>
    </row>
    <row r="46" spans="1:12" s="28" customFormat="1" ht="28.5" x14ac:dyDescent="0.25">
      <c r="A46" s="7">
        <v>28</v>
      </c>
      <c r="B46" s="73" t="s">
        <v>65</v>
      </c>
      <c r="C46" s="33"/>
      <c r="D46" s="72">
        <v>2</v>
      </c>
      <c r="E46" s="72" t="s">
        <v>89</v>
      </c>
      <c r="F46" s="34"/>
      <c r="G46" s="32">
        <v>0</v>
      </c>
      <c r="H46" s="1">
        <f t="shared" si="10"/>
        <v>0</v>
      </c>
      <c r="I46" s="1">
        <f t="shared" si="11"/>
        <v>0</v>
      </c>
      <c r="J46" s="1">
        <f t="shared" si="12"/>
        <v>0</v>
      </c>
      <c r="K46" s="1">
        <f t="shared" si="13"/>
        <v>0</v>
      </c>
      <c r="L46" s="2">
        <f t="shared" si="14"/>
        <v>0</v>
      </c>
    </row>
    <row r="47" spans="1:12" s="28" customFormat="1" ht="28.5" x14ac:dyDescent="0.25">
      <c r="A47" s="7">
        <v>29</v>
      </c>
      <c r="B47" s="73" t="s">
        <v>66</v>
      </c>
      <c r="C47" s="33"/>
      <c r="D47" s="72">
        <v>1</v>
      </c>
      <c r="E47" s="72" t="s">
        <v>89</v>
      </c>
      <c r="F47" s="34"/>
      <c r="G47" s="32">
        <v>0</v>
      </c>
      <c r="H47" s="1">
        <f t="shared" si="10"/>
        <v>0</v>
      </c>
      <c r="I47" s="1">
        <f t="shared" si="11"/>
        <v>0</v>
      </c>
      <c r="J47" s="1">
        <f t="shared" si="12"/>
        <v>0</v>
      </c>
      <c r="K47" s="1">
        <f t="shared" si="13"/>
        <v>0</v>
      </c>
      <c r="L47" s="2">
        <f t="shared" si="14"/>
        <v>0</v>
      </c>
    </row>
    <row r="48" spans="1:12" s="28" customFormat="1" x14ac:dyDescent="0.25">
      <c r="A48" s="7">
        <v>30</v>
      </c>
      <c r="B48" s="73" t="s">
        <v>67</v>
      </c>
      <c r="C48" s="33"/>
      <c r="D48" s="72">
        <v>38</v>
      </c>
      <c r="E48" s="72" t="s">
        <v>94</v>
      </c>
      <c r="F48" s="34"/>
      <c r="G48" s="32">
        <v>0</v>
      </c>
      <c r="H48" s="1">
        <f t="shared" si="10"/>
        <v>0</v>
      </c>
      <c r="I48" s="1">
        <f t="shared" si="11"/>
        <v>0</v>
      </c>
      <c r="J48" s="1">
        <f t="shared" si="12"/>
        <v>0</v>
      </c>
      <c r="K48" s="1">
        <f t="shared" si="13"/>
        <v>0</v>
      </c>
      <c r="L48" s="2">
        <f t="shared" si="14"/>
        <v>0</v>
      </c>
    </row>
    <row r="49" spans="1:12" s="28" customFormat="1" ht="42.75" x14ac:dyDescent="0.25">
      <c r="A49" s="7">
        <v>31</v>
      </c>
      <c r="B49" s="73" t="s">
        <v>68</v>
      </c>
      <c r="C49" s="33"/>
      <c r="D49" s="72">
        <v>1</v>
      </c>
      <c r="E49" s="72" t="s">
        <v>95</v>
      </c>
      <c r="F49" s="34"/>
      <c r="G49" s="32">
        <v>0</v>
      </c>
      <c r="H49" s="1">
        <f t="shared" si="10"/>
        <v>0</v>
      </c>
      <c r="I49" s="1">
        <f t="shared" si="11"/>
        <v>0</v>
      </c>
      <c r="J49" s="1">
        <f t="shared" si="12"/>
        <v>0</v>
      </c>
      <c r="K49" s="1">
        <f t="shared" si="13"/>
        <v>0</v>
      </c>
      <c r="L49" s="2">
        <f t="shared" si="14"/>
        <v>0</v>
      </c>
    </row>
    <row r="50" spans="1:12" s="28" customFormat="1" x14ac:dyDescent="0.25">
      <c r="A50" s="7">
        <v>32</v>
      </c>
      <c r="B50" s="73" t="s">
        <v>69</v>
      </c>
      <c r="C50" s="33"/>
      <c r="D50" s="72">
        <v>11</v>
      </c>
      <c r="E50" s="72" t="s">
        <v>93</v>
      </c>
      <c r="F50" s="34"/>
      <c r="G50" s="32">
        <v>0</v>
      </c>
      <c r="H50" s="1">
        <f t="shared" si="10"/>
        <v>0</v>
      </c>
      <c r="I50" s="1">
        <f t="shared" si="11"/>
        <v>0</v>
      </c>
      <c r="J50" s="1">
        <f t="shared" si="12"/>
        <v>0</v>
      </c>
      <c r="K50" s="1">
        <f t="shared" si="13"/>
        <v>0</v>
      </c>
      <c r="L50" s="2">
        <f t="shared" si="14"/>
        <v>0</v>
      </c>
    </row>
    <row r="51" spans="1:12" s="28" customFormat="1" x14ac:dyDescent="0.25">
      <c r="A51" s="7">
        <v>33</v>
      </c>
      <c r="B51" s="73" t="s">
        <v>70</v>
      </c>
      <c r="C51" s="33"/>
      <c r="D51" s="72">
        <v>3</v>
      </c>
      <c r="E51" s="72" t="s">
        <v>95</v>
      </c>
      <c r="F51" s="34"/>
      <c r="G51" s="32">
        <v>0</v>
      </c>
      <c r="H51" s="1">
        <f t="shared" si="10"/>
        <v>0</v>
      </c>
      <c r="I51" s="1">
        <f t="shared" si="11"/>
        <v>0</v>
      </c>
      <c r="J51" s="1">
        <f t="shared" si="12"/>
        <v>0</v>
      </c>
      <c r="K51" s="1">
        <f t="shared" si="13"/>
        <v>0</v>
      </c>
      <c r="L51" s="2">
        <f t="shared" si="14"/>
        <v>0</v>
      </c>
    </row>
    <row r="52" spans="1:12" s="28" customFormat="1" x14ac:dyDescent="0.25">
      <c r="A52" s="7">
        <v>34</v>
      </c>
      <c r="B52" s="73" t="s">
        <v>71</v>
      </c>
      <c r="C52" s="33"/>
      <c r="D52" s="72">
        <v>8</v>
      </c>
      <c r="E52" s="72" t="s">
        <v>96</v>
      </c>
      <c r="F52" s="34"/>
      <c r="G52" s="32">
        <v>0</v>
      </c>
      <c r="H52" s="1">
        <f t="shared" si="10"/>
        <v>0</v>
      </c>
      <c r="I52" s="1">
        <f t="shared" si="11"/>
        <v>0</v>
      </c>
      <c r="J52" s="1">
        <f t="shared" si="12"/>
        <v>0</v>
      </c>
      <c r="K52" s="1">
        <f t="shared" si="13"/>
        <v>0</v>
      </c>
      <c r="L52" s="2">
        <f t="shared" si="14"/>
        <v>0</v>
      </c>
    </row>
    <row r="53" spans="1:12" s="28" customFormat="1" x14ac:dyDescent="0.25">
      <c r="A53" s="7">
        <v>35</v>
      </c>
      <c r="B53" s="73" t="s">
        <v>72</v>
      </c>
      <c r="C53" s="33"/>
      <c r="D53" s="72">
        <v>8</v>
      </c>
      <c r="E53" s="72" t="s">
        <v>96</v>
      </c>
      <c r="F53" s="34"/>
      <c r="G53" s="32">
        <v>0</v>
      </c>
      <c r="H53" s="1">
        <f t="shared" si="10"/>
        <v>0</v>
      </c>
      <c r="I53" s="1">
        <f t="shared" si="11"/>
        <v>0</v>
      </c>
      <c r="J53" s="1">
        <f t="shared" si="12"/>
        <v>0</v>
      </c>
      <c r="K53" s="1">
        <f t="shared" si="13"/>
        <v>0</v>
      </c>
      <c r="L53" s="2">
        <f t="shared" si="14"/>
        <v>0</v>
      </c>
    </row>
    <row r="54" spans="1:12" s="28" customFormat="1" ht="28.5" x14ac:dyDescent="0.25">
      <c r="A54" s="7">
        <v>36</v>
      </c>
      <c r="B54" s="73" t="s">
        <v>73</v>
      </c>
      <c r="C54" s="33"/>
      <c r="D54" s="72">
        <v>1</v>
      </c>
      <c r="E54" s="72" t="s">
        <v>97</v>
      </c>
      <c r="F54" s="34"/>
      <c r="G54" s="32">
        <v>0</v>
      </c>
      <c r="H54" s="1">
        <f t="shared" si="10"/>
        <v>0</v>
      </c>
      <c r="I54" s="1">
        <f t="shared" si="11"/>
        <v>0</v>
      </c>
      <c r="J54" s="1">
        <f t="shared" si="12"/>
        <v>0</v>
      </c>
      <c r="K54" s="1">
        <f t="shared" si="13"/>
        <v>0</v>
      </c>
      <c r="L54" s="2">
        <f t="shared" si="14"/>
        <v>0</v>
      </c>
    </row>
    <row r="55" spans="1:12" s="28" customFormat="1" ht="28.5" x14ac:dyDescent="0.25">
      <c r="A55" s="7">
        <v>37</v>
      </c>
      <c r="B55" s="73" t="s">
        <v>74</v>
      </c>
      <c r="C55" s="33"/>
      <c r="D55" s="72">
        <v>1</v>
      </c>
      <c r="E55" s="72" t="s">
        <v>92</v>
      </c>
      <c r="F55" s="34"/>
      <c r="G55" s="32">
        <v>0</v>
      </c>
      <c r="H55" s="1">
        <f t="shared" si="10"/>
        <v>0</v>
      </c>
      <c r="I55" s="1">
        <f t="shared" si="11"/>
        <v>0</v>
      </c>
      <c r="J55" s="1">
        <f t="shared" si="12"/>
        <v>0</v>
      </c>
      <c r="K55" s="1">
        <f t="shared" si="13"/>
        <v>0</v>
      </c>
      <c r="L55" s="2">
        <f t="shared" si="14"/>
        <v>0</v>
      </c>
    </row>
    <row r="56" spans="1:12" s="28" customFormat="1" ht="42.75" x14ac:dyDescent="0.25">
      <c r="A56" s="7">
        <v>38</v>
      </c>
      <c r="B56" s="73" t="s">
        <v>75</v>
      </c>
      <c r="C56" s="33"/>
      <c r="D56" s="72">
        <v>1</v>
      </c>
      <c r="E56" s="72" t="s">
        <v>92</v>
      </c>
      <c r="F56" s="34"/>
      <c r="G56" s="32">
        <v>0</v>
      </c>
      <c r="H56" s="1">
        <f>+ROUND(F56*G56,0)</f>
        <v>0</v>
      </c>
      <c r="I56" s="1">
        <f>ROUND(F56+H56,0)</f>
        <v>0</v>
      </c>
      <c r="J56" s="1">
        <f>ROUND(F56*D56,0)</f>
        <v>0</v>
      </c>
      <c r="K56" s="1">
        <f>ROUND(J56*G56,0)</f>
        <v>0</v>
      </c>
      <c r="L56" s="2">
        <f>ROUND(J56+K56,0)</f>
        <v>0</v>
      </c>
    </row>
    <row r="57" spans="1:12" s="28" customFormat="1" ht="42.75" x14ac:dyDescent="0.25">
      <c r="A57" s="7">
        <v>39</v>
      </c>
      <c r="B57" s="73" t="s">
        <v>76</v>
      </c>
      <c r="C57" s="33"/>
      <c r="D57" s="72">
        <v>1</v>
      </c>
      <c r="E57" s="72" t="s">
        <v>92</v>
      </c>
      <c r="F57" s="34"/>
      <c r="G57" s="32">
        <v>0</v>
      </c>
      <c r="H57" s="1">
        <f t="shared" ref="H57:H66" si="15">+ROUND(F57*G57,0)</f>
        <v>0</v>
      </c>
      <c r="I57" s="1">
        <f t="shared" ref="I57:I66" si="16">ROUND(F57+H57,0)</f>
        <v>0</v>
      </c>
      <c r="J57" s="1">
        <f t="shared" ref="J57:J66" si="17">ROUND(F57*D57,0)</f>
        <v>0</v>
      </c>
      <c r="K57" s="1">
        <f t="shared" ref="K57:K66" si="18">ROUND(J57*G57,0)</f>
        <v>0</v>
      </c>
      <c r="L57" s="2">
        <f t="shared" ref="L57:L66" si="19">ROUND(J57+K57,0)</f>
        <v>0</v>
      </c>
    </row>
    <row r="58" spans="1:12" s="28" customFormat="1" ht="28.5" x14ac:dyDescent="0.25">
      <c r="A58" s="7">
        <v>40</v>
      </c>
      <c r="B58" s="73" t="s">
        <v>77</v>
      </c>
      <c r="C58" s="33"/>
      <c r="D58" s="72">
        <v>1</v>
      </c>
      <c r="E58" s="72" t="s">
        <v>92</v>
      </c>
      <c r="F58" s="34"/>
      <c r="G58" s="32">
        <v>0</v>
      </c>
      <c r="H58" s="1">
        <f t="shared" si="15"/>
        <v>0</v>
      </c>
      <c r="I58" s="1">
        <f t="shared" si="16"/>
        <v>0</v>
      </c>
      <c r="J58" s="1">
        <f t="shared" si="17"/>
        <v>0</v>
      </c>
      <c r="K58" s="1">
        <f t="shared" si="18"/>
        <v>0</v>
      </c>
      <c r="L58" s="2">
        <f t="shared" si="19"/>
        <v>0</v>
      </c>
    </row>
    <row r="59" spans="1:12" s="28" customFormat="1" x14ac:dyDescent="0.25">
      <c r="A59" s="7">
        <v>41</v>
      </c>
      <c r="B59" s="73" t="s">
        <v>78</v>
      </c>
      <c r="C59" s="33"/>
      <c r="D59" s="72">
        <v>1</v>
      </c>
      <c r="E59" s="72" t="s">
        <v>36</v>
      </c>
      <c r="F59" s="34"/>
      <c r="G59" s="32">
        <v>0</v>
      </c>
      <c r="H59" s="1">
        <f t="shared" si="15"/>
        <v>0</v>
      </c>
      <c r="I59" s="1">
        <f t="shared" si="16"/>
        <v>0</v>
      </c>
      <c r="J59" s="1">
        <f t="shared" si="17"/>
        <v>0</v>
      </c>
      <c r="K59" s="1">
        <f t="shared" si="18"/>
        <v>0</v>
      </c>
      <c r="L59" s="2">
        <f t="shared" si="19"/>
        <v>0</v>
      </c>
    </row>
    <row r="60" spans="1:12" s="28" customFormat="1" ht="28.5" x14ac:dyDescent="0.25">
      <c r="A60" s="7">
        <v>42</v>
      </c>
      <c r="B60" s="73" t="s">
        <v>79</v>
      </c>
      <c r="C60" s="33"/>
      <c r="D60" s="72">
        <v>3</v>
      </c>
      <c r="E60" s="72" t="s">
        <v>36</v>
      </c>
      <c r="F60" s="34"/>
      <c r="G60" s="32">
        <v>0</v>
      </c>
      <c r="H60" s="1">
        <f t="shared" si="15"/>
        <v>0</v>
      </c>
      <c r="I60" s="1">
        <f t="shared" si="16"/>
        <v>0</v>
      </c>
      <c r="J60" s="1">
        <f t="shared" si="17"/>
        <v>0</v>
      </c>
      <c r="K60" s="1">
        <f t="shared" si="18"/>
        <v>0</v>
      </c>
      <c r="L60" s="2">
        <f t="shared" si="19"/>
        <v>0</v>
      </c>
    </row>
    <row r="61" spans="1:12" s="28" customFormat="1" x14ac:dyDescent="0.25">
      <c r="A61" s="7">
        <v>43</v>
      </c>
      <c r="B61" s="73" t="s">
        <v>80</v>
      </c>
      <c r="C61" s="33"/>
      <c r="D61" s="72">
        <v>1</v>
      </c>
      <c r="E61" s="72" t="s">
        <v>36</v>
      </c>
      <c r="F61" s="34"/>
      <c r="G61" s="32">
        <v>0</v>
      </c>
      <c r="H61" s="1">
        <f t="shared" si="15"/>
        <v>0</v>
      </c>
      <c r="I61" s="1">
        <f t="shared" si="16"/>
        <v>0</v>
      </c>
      <c r="J61" s="1">
        <f t="shared" si="17"/>
        <v>0</v>
      </c>
      <c r="K61" s="1">
        <f t="shared" si="18"/>
        <v>0</v>
      </c>
      <c r="L61" s="2">
        <f t="shared" si="19"/>
        <v>0</v>
      </c>
    </row>
    <row r="62" spans="1:12" s="28" customFormat="1" x14ac:dyDescent="0.25">
      <c r="A62" s="7">
        <v>44</v>
      </c>
      <c r="B62" s="73" t="s">
        <v>81</v>
      </c>
      <c r="C62" s="33"/>
      <c r="D62" s="72">
        <v>1</v>
      </c>
      <c r="E62" s="72" t="s">
        <v>91</v>
      </c>
      <c r="F62" s="34"/>
      <c r="G62" s="32">
        <v>0</v>
      </c>
      <c r="H62" s="1">
        <f t="shared" si="15"/>
        <v>0</v>
      </c>
      <c r="I62" s="1">
        <f t="shared" si="16"/>
        <v>0</v>
      </c>
      <c r="J62" s="1">
        <f t="shared" si="17"/>
        <v>0</v>
      </c>
      <c r="K62" s="1">
        <f t="shared" si="18"/>
        <v>0</v>
      </c>
      <c r="L62" s="2">
        <f t="shared" si="19"/>
        <v>0</v>
      </c>
    </row>
    <row r="63" spans="1:12" s="28" customFormat="1" x14ac:dyDescent="0.25">
      <c r="A63" s="7">
        <v>45</v>
      </c>
      <c r="B63" s="73" t="s">
        <v>82</v>
      </c>
      <c r="C63" s="33"/>
      <c r="D63" s="72">
        <v>1</v>
      </c>
      <c r="E63" s="72" t="s">
        <v>91</v>
      </c>
      <c r="F63" s="34"/>
      <c r="G63" s="32">
        <v>0</v>
      </c>
      <c r="H63" s="1">
        <f t="shared" si="15"/>
        <v>0</v>
      </c>
      <c r="I63" s="1">
        <f t="shared" si="16"/>
        <v>0</v>
      </c>
      <c r="J63" s="1">
        <f t="shared" si="17"/>
        <v>0</v>
      </c>
      <c r="K63" s="1">
        <f t="shared" si="18"/>
        <v>0</v>
      </c>
      <c r="L63" s="2">
        <f t="shared" si="19"/>
        <v>0</v>
      </c>
    </row>
    <row r="64" spans="1:12" s="28" customFormat="1" x14ac:dyDescent="0.25">
      <c r="A64" s="7">
        <v>46</v>
      </c>
      <c r="B64" s="73" t="s">
        <v>83</v>
      </c>
      <c r="C64" s="33"/>
      <c r="D64" s="72">
        <v>1</v>
      </c>
      <c r="E64" s="72" t="s">
        <v>36</v>
      </c>
      <c r="F64" s="34"/>
      <c r="G64" s="32">
        <v>0</v>
      </c>
      <c r="H64" s="1">
        <f t="shared" si="15"/>
        <v>0</v>
      </c>
      <c r="I64" s="1">
        <f t="shared" si="16"/>
        <v>0</v>
      </c>
      <c r="J64" s="1">
        <f t="shared" si="17"/>
        <v>0</v>
      </c>
      <c r="K64" s="1">
        <f t="shared" si="18"/>
        <v>0</v>
      </c>
      <c r="L64" s="2">
        <f t="shared" si="19"/>
        <v>0</v>
      </c>
    </row>
    <row r="65" spans="1:12" s="28" customFormat="1" x14ac:dyDescent="0.25">
      <c r="A65" s="7">
        <v>47</v>
      </c>
      <c r="B65" s="73" t="s">
        <v>84</v>
      </c>
      <c r="C65" s="33"/>
      <c r="D65" s="72">
        <v>1</v>
      </c>
      <c r="E65" s="72" t="s">
        <v>90</v>
      </c>
      <c r="F65" s="34"/>
      <c r="G65" s="32">
        <v>0</v>
      </c>
      <c r="H65" s="1">
        <f t="shared" si="15"/>
        <v>0</v>
      </c>
      <c r="I65" s="1">
        <f t="shared" si="16"/>
        <v>0</v>
      </c>
      <c r="J65" s="1">
        <f t="shared" si="17"/>
        <v>0</v>
      </c>
      <c r="K65" s="1">
        <f t="shared" si="18"/>
        <v>0</v>
      </c>
      <c r="L65" s="2">
        <f t="shared" si="19"/>
        <v>0</v>
      </c>
    </row>
    <row r="66" spans="1:12" s="28" customFormat="1" x14ac:dyDescent="0.25">
      <c r="A66" s="7">
        <v>48</v>
      </c>
      <c r="B66" s="73" t="s">
        <v>85</v>
      </c>
      <c r="C66" s="33"/>
      <c r="D66" s="72">
        <v>1</v>
      </c>
      <c r="E66" s="72" t="s">
        <v>37</v>
      </c>
      <c r="F66" s="34"/>
      <c r="G66" s="32">
        <v>0</v>
      </c>
      <c r="H66" s="1">
        <f t="shared" si="15"/>
        <v>0</v>
      </c>
      <c r="I66" s="1">
        <f t="shared" si="16"/>
        <v>0</v>
      </c>
      <c r="J66" s="1">
        <f t="shared" si="17"/>
        <v>0</v>
      </c>
      <c r="K66" s="1">
        <f t="shared" si="18"/>
        <v>0</v>
      </c>
      <c r="L66" s="2">
        <f t="shared" si="19"/>
        <v>0</v>
      </c>
    </row>
    <row r="67" spans="1:12" s="28" customFormat="1" x14ac:dyDescent="0.25">
      <c r="A67" s="7">
        <v>49</v>
      </c>
      <c r="B67" s="73" t="s">
        <v>86</v>
      </c>
      <c r="C67" s="33"/>
      <c r="D67" s="72">
        <v>1</v>
      </c>
      <c r="E67" s="72" t="s">
        <v>36</v>
      </c>
      <c r="F67" s="34"/>
      <c r="G67" s="32">
        <v>0</v>
      </c>
      <c r="H67" s="1">
        <f t="shared" ref="H67:H69" si="20">+ROUND(F67*G67,0)</f>
        <v>0</v>
      </c>
      <c r="I67" s="1">
        <f t="shared" ref="I67:I69" si="21">ROUND(F67+H67,0)</f>
        <v>0</v>
      </c>
      <c r="J67" s="1">
        <f t="shared" ref="J67:J69" si="22">ROUND(F67*D67,0)</f>
        <v>0</v>
      </c>
      <c r="K67" s="1">
        <f t="shared" ref="K67:K69" si="23">ROUND(J67*G67,0)</f>
        <v>0</v>
      </c>
      <c r="L67" s="2">
        <f t="shared" ref="L67:L69" si="24">ROUND(J67+K67,0)</f>
        <v>0</v>
      </c>
    </row>
    <row r="68" spans="1:12" s="28" customFormat="1" ht="49.5" customHeight="1" x14ac:dyDescent="0.25">
      <c r="A68" s="7">
        <v>50</v>
      </c>
      <c r="B68" s="73" t="s">
        <v>87</v>
      </c>
      <c r="C68" s="33"/>
      <c r="D68" s="72">
        <v>8</v>
      </c>
      <c r="E68" s="72" t="s">
        <v>93</v>
      </c>
      <c r="F68" s="34"/>
      <c r="G68" s="32">
        <v>0</v>
      </c>
      <c r="H68" s="1">
        <f t="shared" si="20"/>
        <v>0</v>
      </c>
      <c r="I68" s="1">
        <f t="shared" si="21"/>
        <v>0</v>
      </c>
      <c r="J68" s="1">
        <f t="shared" si="22"/>
        <v>0</v>
      </c>
      <c r="K68" s="1">
        <f t="shared" si="23"/>
        <v>0</v>
      </c>
      <c r="L68" s="2">
        <f t="shared" si="24"/>
        <v>0</v>
      </c>
    </row>
    <row r="69" spans="1:12" s="28" customFormat="1" ht="42.75" x14ac:dyDescent="0.25">
      <c r="A69" s="7">
        <v>51</v>
      </c>
      <c r="B69" s="73" t="s">
        <v>98</v>
      </c>
      <c r="C69" s="33"/>
      <c r="D69" s="72">
        <v>2</v>
      </c>
      <c r="E69" s="72" t="s">
        <v>90</v>
      </c>
      <c r="F69" s="34"/>
      <c r="G69" s="32">
        <v>0</v>
      </c>
      <c r="H69" s="1">
        <f t="shared" si="20"/>
        <v>0</v>
      </c>
      <c r="I69" s="1">
        <f t="shared" si="21"/>
        <v>0</v>
      </c>
      <c r="J69" s="1">
        <f t="shared" si="22"/>
        <v>0</v>
      </c>
      <c r="K69" s="1">
        <f t="shared" si="23"/>
        <v>0</v>
      </c>
      <c r="L69" s="2">
        <f t="shared" si="24"/>
        <v>0</v>
      </c>
    </row>
    <row r="70" spans="1:12" s="28" customFormat="1" ht="42" customHeight="1" thickBot="1" x14ac:dyDescent="0.25">
      <c r="A70" s="24"/>
      <c r="B70" s="56"/>
      <c r="C70" s="56"/>
      <c r="D70" s="56"/>
      <c r="E70" s="56"/>
      <c r="F70" s="56"/>
      <c r="G70" s="56"/>
      <c r="H70" s="56"/>
      <c r="I70" s="56"/>
      <c r="J70" s="57"/>
      <c r="K70" s="8" t="s">
        <v>23</v>
      </c>
      <c r="L70" s="4">
        <f>SUMIF(G:G,0%,J:J)</f>
        <v>0</v>
      </c>
    </row>
    <row r="71" spans="1:12" s="28" customFormat="1" ht="39" customHeight="1" thickBot="1" x14ac:dyDescent="0.25">
      <c r="A71" s="42" t="s">
        <v>25</v>
      </c>
      <c r="B71" s="43"/>
      <c r="C71" s="43"/>
      <c r="D71" s="43"/>
      <c r="E71" s="43"/>
      <c r="F71" s="43"/>
      <c r="G71" s="43"/>
      <c r="H71" s="43"/>
      <c r="I71" s="43"/>
      <c r="J71" s="44"/>
      <c r="K71" s="12" t="s">
        <v>10</v>
      </c>
      <c r="L71" s="4">
        <f>SUMIF(G:G,5%,J:J)</f>
        <v>0</v>
      </c>
    </row>
    <row r="72" spans="1:12" s="28" customFormat="1" ht="57" customHeight="1" x14ac:dyDescent="0.2">
      <c r="A72" s="40" t="s">
        <v>35</v>
      </c>
      <c r="B72" s="40"/>
      <c r="C72" s="40"/>
      <c r="D72" s="40"/>
      <c r="E72" s="40"/>
      <c r="F72" s="40"/>
      <c r="G72" s="40"/>
      <c r="H72" s="40"/>
      <c r="I72" s="40"/>
      <c r="J72" s="40"/>
      <c r="K72" s="8" t="s">
        <v>11</v>
      </c>
      <c r="L72" s="4">
        <f>SUMIF(G:G,19%,J:J)</f>
        <v>0</v>
      </c>
    </row>
    <row r="73" spans="1:12" s="28" customFormat="1" ht="30.6" customHeight="1" x14ac:dyDescent="0.2">
      <c r="A73" s="41"/>
      <c r="B73" s="41"/>
      <c r="C73" s="41"/>
      <c r="D73" s="41"/>
      <c r="E73" s="41"/>
      <c r="F73" s="41"/>
      <c r="G73" s="41"/>
      <c r="H73" s="41"/>
      <c r="I73" s="41"/>
      <c r="J73" s="41"/>
      <c r="K73" s="9" t="s">
        <v>7</v>
      </c>
      <c r="L73" s="5">
        <f>SUM(L70:L72)</f>
        <v>0</v>
      </c>
    </row>
    <row r="74" spans="1:12" s="28" customFormat="1" ht="23.25" customHeight="1" x14ac:dyDescent="0.2">
      <c r="A74" s="41"/>
      <c r="B74" s="41"/>
      <c r="C74" s="41"/>
      <c r="D74" s="41"/>
      <c r="E74" s="41"/>
      <c r="F74" s="41"/>
      <c r="G74" s="41"/>
      <c r="H74" s="41"/>
      <c r="I74" s="41"/>
      <c r="J74" s="41"/>
      <c r="K74" s="10" t="s">
        <v>12</v>
      </c>
      <c r="L74" s="6">
        <f>ROUND(L71*5%,0)</f>
        <v>0</v>
      </c>
    </row>
    <row r="75" spans="1:12" s="28" customFormat="1" ht="22.9" customHeight="1" x14ac:dyDescent="0.2">
      <c r="A75" s="41"/>
      <c r="B75" s="41"/>
      <c r="C75" s="41"/>
      <c r="D75" s="41"/>
      <c r="E75" s="41"/>
      <c r="F75" s="41"/>
      <c r="G75" s="41"/>
      <c r="H75" s="41"/>
      <c r="I75" s="41"/>
      <c r="J75" s="41"/>
      <c r="K75" s="10" t="s">
        <v>13</v>
      </c>
      <c r="L75" s="4">
        <f>ROUND(L72*19%,0)</f>
        <v>0</v>
      </c>
    </row>
    <row r="76" spans="1:12" s="28" customFormat="1" ht="40.5" customHeight="1" x14ac:dyDescent="0.2">
      <c r="A76" s="41"/>
      <c r="B76" s="41"/>
      <c r="C76" s="41"/>
      <c r="D76" s="41"/>
      <c r="E76" s="41"/>
      <c r="F76" s="41"/>
      <c r="G76" s="41"/>
      <c r="H76" s="41"/>
      <c r="I76" s="41"/>
      <c r="J76" s="41"/>
      <c r="K76" s="9" t="s">
        <v>14</v>
      </c>
      <c r="L76" s="5">
        <f>SUM(L74:L75)</f>
        <v>0</v>
      </c>
    </row>
    <row r="77" spans="1:12" s="28" customFormat="1" ht="28.9" customHeight="1" x14ac:dyDescent="0.2">
      <c r="A77" s="41"/>
      <c r="B77" s="41"/>
      <c r="C77" s="41"/>
      <c r="D77" s="41"/>
      <c r="E77" s="41"/>
      <c r="F77" s="41"/>
      <c r="G77" s="41"/>
      <c r="H77" s="41"/>
      <c r="I77" s="41"/>
      <c r="J77" s="41"/>
      <c r="K77" s="11" t="s">
        <v>15</v>
      </c>
      <c r="L77" s="5">
        <f>+L73+L76</f>
        <v>0</v>
      </c>
    </row>
    <row r="80" spans="1:12" x14ac:dyDescent="0.25">
      <c r="B80" s="39"/>
      <c r="C80" s="31"/>
    </row>
    <row r="81" spans="1:3" x14ac:dyDescent="0.25">
      <c r="B81" s="54"/>
      <c r="C81" s="54"/>
    </row>
    <row r="82" spans="1:3" ht="15.75" thickBot="1" x14ac:dyDescent="0.3">
      <c r="B82" s="55"/>
      <c r="C82" s="55"/>
    </row>
    <row r="83" spans="1:3" x14ac:dyDescent="0.25">
      <c r="B83" s="46" t="s">
        <v>20</v>
      </c>
      <c r="C83" s="46"/>
    </row>
    <row r="85" spans="1:3" x14ac:dyDescent="0.25">
      <c r="A85" s="29" t="s">
        <v>33</v>
      </c>
    </row>
  </sheetData>
  <sheetProtection algorithmName="SHA-512" hashValue="kA4TV8xYEV2HKPOmyewOEmWbt0XG6IIPdGvuz8ZgtrqAbZ6wg9rQh6Vzdq/d7pcjXYFhmhi9olpwpysFQ+LPfQ==" saltValue="YQTOtNi3V2VEO7tbL02HmA==" spinCount="100000" sheet="1" selectLockedCells="1"/>
  <mergeCells count="17">
    <mergeCell ref="K2:L5"/>
    <mergeCell ref="A2:A5"/>
    <mergeCell ref="D11:G11"/>
    <mergeCell ref="A11:B15"/>
    <mergeCell ref="B2:J2"/>
    <mergeCell ref="B3:J3"/>
    <mergeCell ref="B4:J5"/>
    <mergeCell ref="A72:J77"/>
    <mergeCell ref="A71:J71"/>
    <mergeCell ref="A9:B9"/>
    <mergeCell ref="B83:C83"/>
    <mergeCell ref="D13:G13"/>
    <mergeCell ref="D15:G15"/>
    <mergeCell ref="F9:G9"/>
    <mergeCell ref="J9:K9"/>
    <mergeCell ref="B81:C82"/>
    <mergeCell ref="B70:J70"/>
  </mergeCells>
  <dataValidations count="1">
    <dataValidation type="whole" allowBlank="1" showInputMessage="1" showErrorMessage="1" sqref="F19:F6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2022-05-03T16:40:51Z</dcterms:modified>
</cp:coreProperties>
</file>