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ONSOG\OneDrive - Universidad de Cundinamarca\Escritorio\"/>
    </mc:Choice>
  </mc:AlternateContent>
  <bookViews>
    <workbookView showHorizontalScroll="0" showVerticalScroll="0" showSheetTabs="0" xWindow="0" yWindow="0" windowWidth="28800" windowHeight="12300"/>
  </bookViews>
  <sheets>
    <sheet name="Hoja1" sheetId="1" r:id="rId1"/>
    <sheet name="Hoja2" sheetId="2" state="hidden" r:id="rId2"/>
  </sheets>
  <definedNames>
    <definedName name="_xlnm.Print_Area" localSheetId="0">Hoja1!$A$1:$L$55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c r="J20" i="1"/>
  <c r="K20" i="1" s="1"/>
  <c r="H21" i="1"/>
  <c r="I21" i="1" s="1"/>
  <c r="J21" i="1"/>
  <c r="K21" i="1" s="1"/>
  <c r="H22" i="1"/>
  <c r="I22" i="1" s="1"/>
  <c r="J22" i="1"/>
  <c r="K22" i="1"/>
  <c r="L22" i="1"/>
  <c r="H23" i="1"/>
  <c r="I23" i="1" s="1"/>
  <c r="J23" i="1"/>
  <c r="K23" i="1" s="1"/>
  <c r="H24" i="1"/>
  <c r="I24" i="1" s="1"/>
  <c r="J24" i="1"/>
  <c r="H25" i="1"/>
  <c r="I25" i="1" s="1"/>
  <c r="J25" i="1"/>
  <c r="K25" i="1" s="1"/>
  <c r="H26" i="1"/>
  <c r="I26" i="1" s="1"/>
  <c r="J26" i="1"/>
  <c r="K26" i="1"/>
  <c r="L26" i="1" s="1"/>
  <c r="H27" i="1"/>
  <c r="I27" i="1" s="1"/>
  <c r="J27" i="1"/>
  <c r="H28" i="1"/>
  <c r="I28" i="1" s="1"/>
  <c r="J28" i="1"/>
  <c r="K28" i="1" s="1"/>
  <c r="L28" i="1" s="1"/>
  <c r="H29" i="1"/>
  <c r="I29" i="1" s="1"/>
  <c r="J29" i="1"/>
  <c r="K29" i="1" s="1"/>
  <c r="L29" i="1" s="1"/>
  <c r="H30" i="1"/>
  <c r="I30" i="1" s="1"/>
  <c r="J30" i="1"/>
  <c r="K30" i="1"/>
  <c r="L30" i="1" s="1"/>
  <c r="H31" i="1"/>
  <c r="I31" i="1"/>
  <c r="J31" i="1"/>
  <c r="K31" i="1"/>
  <c r="H32" i="1"/>
  <c r="I32" i="1"/>
  <c r="J32" i="1"/>
  <c r="K32" i="1" s="1"/>
  <c r="H33" i="1"/>
  <c r="I33" i="1" s="1"/>
  <c r="J33" i="1"/>
  <c r="K33" i="1"/>
  <c r="L33" i="1" s="1"/>
  <c r="H34" i="1"/>
  <c r="I34" i="1" s="1"/>
  <c r="J34" i="1"/>
  <c r="K34" i="1" s="1"/>
  <c r="L34" i="1" s="1"/>
  <c r="H35" i="1"/>
  <c r="I35" i="1" s="1"/>
  <c r="J35" i="1"/>
  <c r="K35" i="1" s="1"/>
  <c r="L35" i="1" s="1"/>
  <c r="H36" i="1"/>
  <c r="I36" i="1" s="1"/>
  <c r="J36" i="1"/>
  <c r="H37" i="1"/>
  <c r="I37" i="1" s="1"/>
  <c r="J37" i="1"/>
  <c r="K37" i="1" s="1"/>
  <c r="H38" i="1"/>
  <c r="I38" i="1" s="1"/>
  <c r="J38" i="1"/>
  <c r="K38" i="1" s="1"/>
  <c r="L38" i="1" s="1"/>
  <c r="H39" i="1"/>
  <c r="I39" i="1" s="1"/>
  <c r="J39" i="1"/>
  <c r="K39" i="1"/>
  <c r="L21" i="1" l="1"/>
  <c r="L39" i="1"/>
  <c r="L31" i="1"/>
  <c r="K36" i="1"/>
  <c r="L36" i="1" s="1"/>
  <c r="K24" i="1"/>
  <c r="L24" i="1" s="1"/>
  <c r="K27" i="1"/>
  <c r="L27" i="1" s="1"/>
  <c r="L23" i="1"/>
  <c r="L37" i="1"/>
  <c r="L25" i="1"/>
  <c r="L32" i="1"/>
  <c r="L20" i="1"/>
  <c r="A20" i="1"/>
  <c r="A21" i="1" s="1"/>
  <c r="A22" i="1" s="1"/>
  <c r="A23" i="1" s="1"/>
  <c r="A24" i="1" s="1"/>
  <c r="A25" i="1" s="1"/>
  <c r="A26" i="1" s="1"/>
  <c r="A27" i="1" s="1"/>
  <c r="A28" i="1" s="1"/>
  <c r="A29" i="1" s="1"/>
  <c r="A30" i="1" s="1"/>
  <c r="A31" i="1" s="1"/>
  <c r="A32" i="1" s="1"/>
  <c r="A33" i="1" s="1"/>
  <c r="A34" i="1" s="1"/>
  <c r="A35" i="1" s="1"/>
  <c r="A36" i="1" s="1"/>
  <c r="A37" i="1" s="1"/>
  <c r="A38" i="1" s="1"/>
  <c r="A39" i="1" s="1"/>
  <c r="L42" i="1" l="1"/>
  <c r="L45" i="1" s="1"/>
  <c r="L41" i="1"/>
  <c r="L44" i="1" s="1"/>
  <c r="L46" i="1" l="1"/>
  <c r="J19" i="1"/>
  <c r="L40" i="1" s="1"/>
  <c r="L43" i="1" s="1"/>
  <c r="H19" i="1"/>
  <c r="I19" i="1" s="1"/>
  <c r="L47" i="1" l="1"/>
  <c r="K19" i="1"/>
  <c r="L19" i="1" s="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<sst xmlns="http://schemas.openxmlformats.org/spreadsheetml/2006/main" count="79" uniqueCount="61">
  <si>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</si>
  <si>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</si>
  <si>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</si>
  <si>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</si>
  <si>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</si>
  <si>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</si>
  <si>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</si>
  <si>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</si>
  <si>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</si>
  <si>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</si>
  <si>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</si>
  <si>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</si>
  <si>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</si>
  <si>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</si>
  <si>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</si>
  <si>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</si>
  <si>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</si>
  <si>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</si>
  <si>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</si>
  <si>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</si>
  <si>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</si>
  <si>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</si>
  <si>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</si>
  <si>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</si>
  <si>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</si>
  <si>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</si>
  <si>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</si>
  <si>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</si>
  <si>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</si>
  <si>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</si>
  <si>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</si>
  <si>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</si>
  <si>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</si>
  <si>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</si>
  <si>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</si>
  <si>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</si>
  <si>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</si>
  <si>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PAPELERA BLANCA TAPA VAIVÉN, CAPACIDAD 53 LITROS. MENSAJE RESIDUOS APROVECHABLES.</t>
  </si>
  <si>
    <t>PAPELERA NEGRA TAPA VAIVÉN, CAPACIDAD 53 LITROS, MENSAJE RESIDUOS NO APROVECHABLES.</t>
  </si>
  <si>
    <t>BOLSA BLANCA TIPO AA 65 X 95 cm. PAQUETE X 50 UNIDADES</t>
  </si>
  <si>
    <t>BOLSA NEGRA TIPO AA 65 X 95 cm. PAQUETE X 50 UNIDADES.</t>
  </si>
  <si>
    <t>BOLSA DE PAPELERA NEGRA 40 X 60 cm. X 30 UNIDADES</t>
  </si>
  <si>
    <t>TUBOS VACUTAINER DE 4 mL TAPA LILA  X 100 UNIDADES</t>
  </si>
  <si>
    <t>TUBOS VACUTAINER DE 4 mL TAPA ROJA X 100 UNIDADES</t>
  </si>
  <si>
    <t>ASA BACTERIOLÓGICA CIRCULAR</t>
  </si>
  <si>
    <t>ASA BACTERIOLÓGICA RECTA</t>
  </si>
  <si>
    <t>IMÁN RIEL MAGNÉTICO PARA COLGAR CUCHILLOS DE 50 cm</t>
  </si>
  <si>
    <t>PAR DE GUANTES DE CARNAZA PARA CALOR </t>
  </si>
  <si>
    <t>MANGUERA DE CAUCHO LÁTEX DE 7 X 11 mm X 3 METROS DE LONGITUD</t>
  </si>
  <si>
    <t>MANGUERA SILICONADA 4 mm DIÁMETRO INTERNO X 2 METROS DE LONGITUD </t>
  </si>
  <si>
    <t>BISTURÍ N° 23 X 100 UNIDADES </t>
  </si>
  <si>
    <t>BISTURÍ N°11 X 100 UNIDADES</t>
  </si>
  <si>
    <t>BISTURÍ N° 3 X 100 UNIDADES</t>
  </si>
  <si>
    <t>ESPONJILLA SUAVE INOXIDABLE PARA SUPERFICIES DELICADAS</t>
  </si>
  <si>
    <t>AGITADOR EN ACERO INOXIDABLE PARA CANTINA DE 40 LITROS</t>
  </si>
  <si>
    <t>BANDEJA EN ACERO INOXIDABLE PAR HORNEADO DE 60 X 100 cm</t>
  </si>
  <si>
    <t>BANDEJA PARA HORNO DE 80 X 45 cm</t>
  </si>
  <si>
    <t>CHAIRA DE 10 PULGADAS CORTE REDONDO REGULAR. MANGO EN PLÁSTICO</t>
  </si>
  <si>
    <t>PAQUETE</t>
  </si>
  <si>
    <t>METROS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</si>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</sst>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37"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37" xfId="0" applyFont="1" applyBorder="1" applyAlignment="1">
      <alignmen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tabSelected="1" topLeftCell="B49" zoomScale="80" zoomScaleNormal="80" zoomScaleSheetLayoutView="85" zoomScalePageLayoutView="55" workbookViewId="0">
      <selection activeCell="F9" sqref="F9:G9"/>
    </sheetView>
  </sheetViews>
  <sheetFormatPr baseColWidth="10" defaultColWidth="11.42578125" defaultRowHeight="15" x14ac:dyDescent="0.25"/>
  <cols>
    <col min="1" max="1" width="10.7109375" style="12" customWidth="1"/>
    <col min="2" max="2" width="101" style="35" customWidth="1"/>
    <col min="3" max="3" width="17.7109375" style="12" customWidth="1"/>
    <col min="4" max="4" width="11.85546875" style="12" customWidth="1"/>
    <col min="5" max="5" width="12.7109375" style="12" customWidth="1"/>
    <col min="6" max="6" width="13.5703125" style="12" customWidth="1"/>
    <col min="7" max="7" width="16.7109375" style="12" customWidth="1"/>
    <col min="8" max="8" width="16.14062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67"/>
      <c r="B2" s="74" t="s">
        <v>0</v>
      </c>
      <c r="C2" s="74"/>
      <c r="D2" s="74"/>
      <c r="E2" s="74"/>
      <c r="F2" s="74"/>
      <c r="G2" s="74"/>
      <c r="H2" s="74"/>
      <c r="I2" s="74"/>
      <c r="J2" s="74"/>
      <c r="K2" s="61" t="s">
        <v>28</v>
      </c>
      <c r="L2" s="62"/>
    </row>
    <row r="3" spans="1:12" ht="15.75" customHeight="1" x14ac:dyDescent="0.25">
      <c r="A3" s="67"/>
      <c r="B3" s="74" t="s">
        <v>1</v>
      </c>
      <c r="C3" s="74"/>
      <c r="D3" s="74"/>
      <c r="E3" s="74"/>
      <c r="F3" s="74"/>
      <c r="G3" s="74"/>
      <c r="H3" s="74"/>
      <c r="I3" s="74"/>
      <c r="J3" s="74"/>
      <c r="K3" s="63"/>
      <c r="L3" s="64"/>
    </row>
    <row r="4" spans="1:12" ht="16.5" customHeight="1" x14ac:dyDescent="0.25">
      <c r="A4" s="67"/>
      <c r="B4" s="74" t="s">
        <v>34</v>
      </c>
      <c r="C4" s="74"/>
      <c r="D4" s="74"/>
      <c r="E4" s="74"/>
      <c r="F4" s="74"/>
      <c r="G4" s="74"/>
      <c r="H4" s="74"/>
      <c r="I4" s="74"/>
      <c r="J4" s="74"/>
      <c r="K4" s="63"/>
      <c r="L4" s="64"/>
    </row>
    <row r="5" spans="1:12" ht="15" customHeight="1" x14ac:dyDescent="0.25">
      <c r="A5" s="67"/>
      <c r="B5" s="74"/>
      <c r="C5" s="74"/>
      <c r="D5" s="74"/>
      <c r="E5" s="74"/>
      <c r="F5" s="74"/>
      <c r="G5" s="74"/>
      <c r="H5" s="74"/>
      <c r="I5" s="74"/>
      <c r="J5" s="74"/>
      <c r="K5" s="65"/>
      <c r="L5" s="66"/>
    </row>
    <row r="7" spans="1:12" x14ac:dyDescent="0.25">
      <c r="A7" s="15" t="s">
        <v>32</v>
      </c>
    </row>
    <row r="8" spans="1:12" x14ac:dyDescent="0.25">
      <c r="A8" s="16" t="s">
        <v>31</v>
      </c>
    </row>
    <row r="9" spans="1:12" ht="25.5" customHeight="1" x14ac:dyDescent="0.25">
      <c r="A9" s="48" t="s">
        <v>30</v>
      </c>
      <c r="B9" s="48"/>
      <c r="C9" s="17"/>
      <c r="E9" s="18" t="s">
        <v>21</v>
      </c>
      <c r="F9" s="53">
        <v>51</v>
      </c>
      <c r="G9" s="54"/>
      <c r="I9" s="19" t="s">
        <v>16</v>
      </c>
      <c r="J9" s="55"/>
      <c r="K9" s="56"/>
    </row>
    <row r="10" spans="1:12" ht="15.75" thickBot="1" x14ac:dyDescent="0.3">
      <c r="A10" s="17"/>
      <c r="B10" s="36"/>
      <c r="C10" s="17"/>
      <c r="E10" s="20"/>
      <c r="F10" s="20"/>
      <c r="G10" s="20"/>
      <c r="I10" s="21"/>
      <c r="J10" s="22"/>
      <c r="K10" s="22"/>
    </row>
    <row r="11" spans="1:12" ht="30.75" customHeight="1" thickBot="1" x14ac:dyDescent="0.3">
      <c r="A11" s="68" t="s">
        <v>27</v>
      </c>
      <c r="B11" s="69"/>
      <c r="C11" s="23"/>
      <c r="D11" s="50" t="s">
        <v>17</v>
      </c>
      <c r="E11" s="51"/>
      <c r="F11" s="51"/>
      <c r="G11" s="52"/>
      <c r="H11" s="29"/>
      <c r="I11" s="21"/>
    </row>
    <row r="12" spans="1:12" ht="15.75" thickBot="1" x14ac:dyDescent="0.3">
      <c r="A12" s="70"/>
      <c r="B12" s="71"/>
      <c r="C12" s="23"/>
      <c r="D12" s="24"/>
      <c r="E12" s="20"/>
      <c r="F12" s="20"/>
      <c r="G12" s="20"/>
      <c r="I12" s="21"/>
    </row>
    <row r="13" spans="1:12" ht="30" customHeight="1" thickBot="1" x14ac:dyDescent="0.3">
      <c r="A13" s="70"/>
      <c r="B13" s="71"/>
      <c r="C13" s="23"/>
      <c r="D13" s="50" t="s">
        <v>18</v>
      </c>
      <c r="E13" s="51"/>
      <c r="F13" s="51"/>
      <c r="G13" s="52"/>
      <c r="H13" s="29"/>
      <c r="I13" s="21"/>
    </row>
    <row r="14" spans="1:12" ht="18.75" customHeight="1" thickBot="1" x14ac:dyDescent="0.3">
      <c r="A14" s="70"/>
      <c r="B14" s="71"/>
      <c r="C14" s="23"/>
      <c r="E14" s="20"/>
      <c r="F14" s="20"/>
      <c r="G14" s="20"/>
      <c r="I14" s="21"/>
    </row>
    <row r="15" spans="1:12" ht="24" customHeight="1" thickBot="1" x14ac:dyDescent="0.3">
      <c r="A15" s="72"/>
      <c r="B15" s="73"/>
      <c r="C15" s="23"/>
      <c r="D15" s="50" t="s">
        <v>22</v>
      </c>
      <c r="E15" s="51"/>
      <c r="F15" s="51"/>
      <c r="G15" s="52"/>
      <c r="H15" s="29"/>
      <c r="I15" s="21"/>
      <c r="J15" s="22"/>
      <c r="K15" s="22"/>
    </row>
    <row r="16" spans="1:12" x14ac:dyDescent="0.25">
      <c r="A16" s="17"/>
      <c r="B16" s="36"/>
      <c r="C16" s="17"/>
      <c r="E16" s="20"/>
      <c r="F16" s="20"/>
      <c r="G16" s="20"/>
      <c r="I16" s="21"/>
      <c r="J16" s="22"/>
      <c r="K16" s="22"/>
    </row>
    <row r="18" spans="1:12" s="27" customFormat="1" ht="38.25" customHeight="1" x14ac:dyDescent="0.25">
      <c r="A18" s="25" t="s">
        <v>29</v>
      </c>
      <c r="B18" s="34" t="s">
        <v>2</v>
      </c>
      <c r="C18" s="40" t="s">
        <v>19</v>
      </c>
      <c r="D18" s="33" t="s">
        <v>3</v>
      </c>
      <c r="E18" s="33" t="s">
        <v>24</v>
      </c>
      <c r="F18" s="26" t="s">
        <v>4</v>
      </c>
      <c r="G18" s="26" t="s">
        <v>26</v>
      </c>
      <c r="H18" s="26" t="s">
        <v>5</v>
      </c>
      <c r="I18" s="26" t="s">
        <v>6</v>
      </c>
      <c r="J18" s="26" t="s">
        <v>7</v>
      </c>
      <c r="K18" s="26" t="s">
        <v>8</v>
      </c>
      <c r="L18" s="26" t="s">
        <v>9</v>
      </c>
    </row>
    <row r="19" spans="1:12" s="27" customFormat="1" ht="33" customHeight="1" x14ac:dyDescent="0.25">
      <c r="A19" s="41">
        <v>1</v>
      </c>
      <c r="B19" s="42" t="s">
        <v>37</v>
      </c>
      <c r="C19" s="39"/>
      <c r="D19" s="38">
        <v>2</v>
      </c>
      <c r="E19" s="38" t="s">
        <v>36</v>
      </c>
      <c r="F19" s="32"/>
      <c r="G19" s="31">
        <v>0</v>
      </c>
      <c r="H19" s="1">
        <f>+ROUND(F19*G19,0)</f>
        <v>0</v>
      </c>
      <c r="I19" s="1">
        <f>ROUND(F19+H19,0)</f>
        <v>0</v>
      </c>
      <c r="J19" s="1">
        <f>ROUND(F19*D19,0)</f>
        <v>0</v>
      </c>
      <c r="K19" s="1">
        <f>ROUND(J19*G19,0)</f>
        <v>0</v>
      </c>
      <c r="L19" s="2">
        <f>ROUND(J19+K19,0)</f>
        <v>0</v>
      </c>
    </row>
    <row r="20" spans="1:12" s="27" customFormat="1" ht="33" customHeight="1" x14ac:dyDescent="0.25">
      <c r="A20" s="41">
        <f>+A19+1</f>
        <v>2</v>
      </c>
      <c r="B20" s="42" t="s">
        <v>38</v>
      </c>
      <c r="C20" s="39"/>
      <c r="D20" s="38">
        <v>2</v>
      </c>
      <c r="E20" s="38" t="s">
        <v>36</v>
      </c>
      <c r="F20" s="32"/>
      <c r="G20" s="31">
        <v>0</v>
      </c>
      <c r="H20" s="1">
        <f t="shared" ref="H20:H39" si="0">+ROUND(F20*G20,0)</f>
        <v>0</v>
      </c>
      <c r="I20" s="1">
        <f t="shared" ref="I20:I39" si="1">ROUND(F20+H20,0)</f>
        <v>0</v>
      </c>
      <c r="J20" s="1">
        <f t="shared" ref="J20:J39" si="2">ROUND(F20*D20,0)</f>
        <v>0</v>
      </c>
      <c r="K20" s="1">
        <f t="shared" ref="K20:K39" si="3">ROUND(J20*G20,0)</f>
        <v>0</v>
      </c>
      <c r="L20" s="2">
        <f t="shared" ref="L20:L39" si="4">ROUND(J20+K20,0)</f>
        <v>0</v>
      </c>
    </row>
    <row r="21" spans="1:12" s="27" customFormat="1" ht="33" customHeight="1" x14ac:dyDescent="0.25">
      <c r="A21" s="41">
        <f t="shared" ref="A21:A39" si="5">+A20+1</f>
        <v>3</v>
      </c>
      <c r="B21" s="42" t="s">
        <v>39</v>
      </c>
      <c r="C21" s="39"/>
      <c r="D21" s="38">
        <v>1</v>
      </c>
      <c r="E21" s="38" t="s">
        <v>58</v>
      </c>
      <c r="F21" s="32"/>
      <c r="G21" s="31">
        <v>0</v>
      </c>
      <c r="H21" s="1">
        <f t="shared" si="0"/>
        <v>0</v>
      </c>
      <c r="I21" s="1">
        <f t="shared" si="1"/>
        <v>0</v>
      </c>
      <c r="J21" s="1">
        <f t="shared" si="2"/>
        <v>0</v>
      </c>
      <c r="K21" s="1">
        <f t="shared" si="3"/>
        <v>0</v>
      </c>
      <c r="L21" s="2">
        <f t="shared" si="4"/>
        <v>0</v>
      </c>
    </row>
    <row r="22" spans="1:12" s="27" customFormat="1" ht="33" customHeight="1" x14ac:dyDescent="0.25">
      <c r="A22" s="41">
        <f t="shared" si="5"/>
        <v>4</v>
      </c>
      <c r="B22" s="42" t="s">
        <v>40</v>
      </c>
      <c r="C22" s="39"/>
      <c r="D22" s="38">
        <v>2</v>
      </c>
      <c r="E22" s="38" t="s">
        <v>58</v>
      </c>
      <c r="F22" s="32"/>
      <c r="G22" s="31">
        <v>0</v>
      </c>
      <c r="H22" s="1">
        <f t="shared" si="0"/>
        <v>0</v>
      </c>
      <c r="I22" s="1">
        <f t="shared" si="1"/>
        <v>0</v>
      </c>
      <c r="J22" s="1">
        <f t="shared" si="2"/>
        <v>0</v>
      </c>
      <c r="K22" s="1">
        <f t="shared" si="3"/>
        <v>0</v>
      </c>
      <c r="L22" s="2">
        <f t="shared" si="4"/>
        <v>0</v>
      </c>
    </row>
    <row r="23" spans="1:12" s="27" customFormat="1" ht="33" customHeight="1" x14ac:dyDescent="0.25">
      <c r="A23" s="41">
        <f t="shared" si="5"/>
        <v>5</v>
      </c>
      <c r="B23" s="42" t="s">
        <v>41</v>
      </c>
      <c r="C23" s="39"/>
      <c r="D23" s="38">
        <v>10</v>
      </c>
      <c r="E23" s="38" t="s">
        <v>58</v>
      </c>
      <c r="F23" s="32"/>
      <c r="G23" s="31">
        <v>0</v>
      </c>
      <c r="H23" s="1">
        <f t="shared" si="0"/>
        <v>0</v>
      </c>
      <c r="I23" s="1">
        <f t="shared" si="1"/>
        <v>0</v>
      </c>
      <c r="J23" s="1">
        <f t="shared" si="2"/>
        <v>0</v>
      </c>
      <c r="K23" s="1">
        <f t="shared" si="3"/>
        <v>0</v>
      </c>
      <c r="L23" s="2">
        <f t="shared" si="4"/>
        <v>0</v>
      </c>
    </row>
    <row r="24" spans="1:12" s="27" customFormat="1" ht="33" customHeight="1" x14ac:dyDescent="0.25">
      <c r="A24" s="41">
        <f t="shared" si="5"/>
        <v>6</v>
      </c>
      <c r="B24" s="42" t="s">
        <v>42</v>
      </c>
      <c r="C24" s="39"/>
      <c r="D24" s="38">
        <v>1</v>
      </c>
      <c r="E24" s="38" t="s">
        <v>36</v>
      </c>
      <c r="F24" s="32"/>
      <c r="G24" s="31">
        <v>0</v>
      </c>
      <c r="H24" s="1">
        <f t="shared" si="0"/>
        <v>0</v>
      </c>
      <c r="I24" s="1">
        <f t="shared" si="1"/>
        <v>0</v>
      </c>
      <c r="J24" s="1">
        <f t="shared" si="2"/>
        <v>0</v>
      </c>
      <c r="K24" s="1">
        <f t="shared" si="3"/>
        <v>0</v>
      </c>
      <c r="L24" s="2">
        <f t="shared" si="4"/>
        <v>0</v>
      </c>
    </row>
    <row r="25" spans="1:12" s="27" customFormat="1" ht="33" customHeight="1" x14ac:dyDescent="0.25">
      <c r="A25" s="41">
        <f t="shared" si="5"/>
        <v>7</v>
      </c>
      <c r="B25" s="42" t="s">
        <v>43</v>
      </c>
      <c r="C25" s="39"/>
      <c r="D25" s="38">
        <v>1</v>
      </c>
      <c r="E25" s="38" t="s">
        <v>36</v>
      </c>
      <c r="F25" s="32"/>
      <c r="G25" s="31">
        <v>0</v>
      </c>
      <c r="H25" s="1">
        <f t="shared" si="0"/>
        <v>0</v>
      </c>
      <c r="I25" s="1">
        <f t="shared" si="1"/>
        <v>0</v>
      </c>
      <c r="J25" s="1">
        <f t="shared" si="2"/>
        <v>0</v>
      </c>
      <c r="K25" s="1">
        <f t="shared" si="3"/>
        <v>0</v>
      </c>
      <c r="L25" s="2">
        <f t="shared" si="4"/>
        <v>0</v>
      </c>
    </row>
    <row r="26" spans="1:12" s="27" customFormat="1" ht="33" customHeight="1" x14ac:dyDescent="0.25">
      <c r="A26" s="41">
        <f t="shared" si="5"/>
        <v>8</v>
      </c>
      <c r="B26" s="42" t="s">
        <v>44</v>
      </c>
      <c r="C26" s="39"/>
      <c r="D26" s="38">
        <v>14</v>
      </c>
      <c r="E26" s="38" t="s">
        <v>36</v>
      </c>
      <c r="F26" s="32"/>
      <c r="G26" s="31">
        <v>0</v>
      </c>
      <c r="H26" s="1">
        <f t="shared" si="0"/>
        <v>0</v>
      </c>
      <c r="I26" s="1">
        <f t="shared" si="1"/>
        <v>0</v>
      </c>
      <c r="J26" s="1">
        <f t="shared" si="2"/>
        <v>0</v>
      </c>
      <c r="K26" s="1">
        <f t="shared" si="3"/>
        <v>0</v>
      </c>
      <c r="L26" s="2">
        <f t="shared" si="4"/>
        <v>0</v>
      </c>
    </row>
    <row r="27" spans="1:12" s="27" customFormat="1" ht="33" customHeight="1" x14ac:dyDescent="0.25">
      <c r="A27" s="41">
        <f t="shared" si="5"/>
        <v>9</v>
      </c>
      <c r="B27" s="42" t="s">
        <v>45</v>
      </c>
      <c r="C27" s="39"/>
      <c r="D27" s="38">
        <v>14</v>
      </c>
      <c r="E27" s="38" t="s">
        <v>36</v>
      </c>
      <c r="F27" s="32"/>
      <c r="G27" s="31">
        <v>0</v>
      </c>
      <c r="H27" s="1">
        <f t="shared" si="0"/>
        <v>0</v>
      </c>
      <c r="I27" s="1">
        <f t="shared" si="1"/>
        <v>0</v>
      </c>
      <c r="J27" s="1">
        <f t="shared" si="2"/>
        <v>0</v>
      </c>
      <c r="K27" s="1">
        <f t="shared" si="3"/>
        <v>0</v>
      </c>
      <c r="L27" s="2">
        <f t="shared" si="4"/>
        <v>0</v>
      </c>
    </row>
    <row r="28" spans="1:12" s="27" customFormat="1" ht="33" customHeight="1" x14ac:dyDescent="0.25">
      <c r="A28" s="41">
        <f t="shared" si="5"/>
        <v>10</v>
      </c>
      <c r="B28" s="42" t="s">
        <v>46</v>
      </c>
      <c r="C28" s="39"/>
      <c r="D28" s="38">
        <v>1</v>
      </c>
      <c r="E28" s="38" t="s">
        <v>36</v>
      </c>
      <c r="F28" s="32"/>
      <c r="G28" s="31">
        <v>0</v>
      </c>
      <c r="H28" s="1">
        <f t="shared" si="0"/>
        <v>0</v>
      </c>
      <c r="I28" s="1">
        <f t="shared" si="1"/>
        <v>0</v>
      </c>
      <c r="J28" s="1">
        <f t="shared" si="2"/>
        <v>0</v>
      </c>
      <c r="K28" s="1">
        <f t="shared" si="3"/>
        <v>0</v>
      </c>
      <c r="L28" s="2">
        <f t="shared" si="4"/>
        <v>0</v>
      </c>
    </row>
    <row r="29" spans="1:12" s="27" customFormat="1" ht="33" customHeight="1" x14ac:dyDescent="0.25">
      <c r="A29" s="41">
        <f t="shared" si="5"/>
        <v>11</v>
      </c>
      <c r="B29" s="42" t="s">
        <v>47</v>
      </c>
      <c r="C29" s="39"/>
      <c r="D29" s="38">
        <v>1</v>
      </c>
      <c r="E29" s="38" t="s">
        <v>36</v>
      </c>
      <c r="F29" s="32"/>
      <c r="G29" s="31">
        <v>0</v>
      </c>
      <c r="H29" s="1">
        <f t="shared" si="0"/>
        <v>0</v>
      </c>
      <c r="I29" s="1">
        <f t="shared" si="1"/>
        <v>0</v>
      </c>
      <c r="J29" s="1">
        <f t="shared" si="2"/>
        <v>0</v>
      </c>
      <c r="K29" s="1">
        <f t="shared" si="3"/>
        <v>0</v>
      </c>
      <c r="L29" s="2">
        <f t="shared" si="4"/>
        <v>0</v>
      </c>
    </row>
    <row r="30" spans="1:12" s="27" customFormat="1" ht="33" customHeight="1" x14ac:dyDescent="0.25">
      <c r="A30" s="41">
        <f t="shared" si="5"/>
        <v>12</v>
      </c>
      <c r="B30" s="42" t="s">
        <v>48</v>
      </c>
      <c r="C30" s="39"/>
      <c r="D30" s="38">
        <v>1</v>
      </c>
      <c r="E30" s="38" t="s">
        <v>59</v>
      </c>
      <c r="F30" s="32"/>
      <c r="G30" s="31">
        <v>0</v>
      </c>
      <c r="H30" s="1">
        <f t="shared" si="0"/>
        <v>0</v>
      </c>
      <c r="I30" s="1">
        <f t="shared" si="1"/>
        <v>0</v>
      </c>
      <c r="J30" s="1">
        <f t="shared" si="2"/>
        <v>0</v>
      </c>
      <c r="K30" s="1">
        <f t="shared" si="3"/>
        <v>0</v>
      </c>
      <c r="L30" s="2">
        <f t="shared" si="4"/>
        <v>0</v>
      </c>
    </row>
    <row r="31" spans="1:12" s="27" customFormat="1" ht="33" customHeight="1" x14ac:dyDescent="0.25">
      <c r="A31" s="41">
        <f t="shared" si="5"/>
        <v>13</v>
      </c>
      <c r="B31" s="42" t="s">
        <v>49</v>
      </c>
      <c r="C31" s="39"/>
      <c r="D31" s="38">
        <v>1</v>
      </c>
      <c r="E31" s="38" t="s">
        <v>36</v>
      </c>
      <c r="F31" s="32"/>
      <c r="G31" s="31">
        <v>0</v>
      </c>
      <c r="H31" s="1">
        <f t="shared" si="0"/>
        <v>0</v>
      </c>
      <c r="I31" s="1">
        <f t="shared" si="1"/>
        <v>0</v>
      </c>
      <c r="J31" s="1">
        <f t="shared" si="2"/>
        <v>0</v>
      </c>
      <c r="K31" s="1">
        <f t="shared" si="3"/>
        <v>0</v>
      </c>
      <c r="L31" s="2">
        <f t="shared" si="4"/>
        <v>0</v>
      </c>
    </row>
    <row r="32" spans="1:12" s="27" customFormat="1" ht="33" customHeight="1" x14ac:dyDescent="0.25">
      <c r="A32" s="41">
        <f t="shared" si="5"/>
        <v>14</v>
      </c>
      <c r="B32" s="42" t="s">
        <v>50</v>
      </c>
      <c r="C32" s="39"/>
      <c r="D32" s="38">
        <v>2</v>
      </c>
      <c r="E32" s="38" t="s">
        <v>60</v>
      </c>
      <c r="F32" s="32"/>
      <c r="G32" s="31">
        <v>0</v>
      </c>
      <c r="H32" s="1">
        <f t="shared" si="0"/>
        <v>0</v>
      </c>
      <c r="I32" s="1">
        <f t="shared" si="1"/>
        <v>0</v>
      </c>
      <c r="J32" s="1">
        <f t="shared" si="2"/>
        <v>0</v>
      </c>
      <c r="K32" s="1">
        <f t="shared" si="3"/>
        <v>0</v>
      </c>
      <c r="L32" s="2">
        <f t="shared" si="4"/>
        <v>0</v>
      </c>
    </row>
    <row r="33" spans="1:12" s="27" customFormat="1" ht="33" customHeight="1" x14ac:dyDescent="0.25">
      <c r="A33" s="41">
        <f t="shared" si="5"/>
        <v>15</v>
      </c>
      <c r="B33" s="42" t="s">
        <v>51</v>
      </c>
      <c r="C33" s="39"/>
      <c r="D33" s="38">
        <v>2</v>
      </c>
      <c r="E33" s="38" t="s">
        <v>60</v>
      </c>
      <c r="F33" s="32"/>
      <c r="G33" s="31">
        <v>0</v>
      </c>
      <c r="H33" s="1">
        <f t="shared" si="0"/>
        <v>0</v>
      </c>
      <c r="I33" s="1">
        <f t="shared" si="1"/>
        <v>0</v>
      </c>
      <c r="J33" s="1">
        <f t="shared" si="2"/>
        <v>0</v>
      </c>
      <c r="K33" s="1">
        <f t="shared" si="3"/>
        <v>0</v>
      </c>
      <c r="L33" s="2">
        <f t="shared" si="4"/>
        <v>0</v>
      </c>
    </row>
    <row r="34" spans="1:12" s="27" customFormat="1" ht="33" customHeight="1" x14ac:dyDescent="0.25">
      <c r="A34" s="41">
        <f t="shared" si="5"/>
        <v>16</v>
      </c>
      <c r="B34" s="42" t="s">
        <v>52</v>
      </c>
      <c r="C34" s="39"/>
      <c r="D34" s="38">
        <v>2</v>
      </c>
      <c r="E34" s="38" t="s">
        <v>60</v>
      </c>
      <c r="F34" s="32"/>
      <c r="G34" s="31">
        <v>0</v>
      </c>
      <c r="H34" s="1">
        <f t="shared" si="0"/>
        <v>0</v>
      </c>
      <c r="I34" s="1">
        <f t="shared" si="1"/>
        <v>0</v>
      </c>
      <c r="J34" s="1">
        <f t="shared" si="2"/>
        <v>0</v>
      </c>
      <c r="K34" s="1">
        <f t="shared" si="3"/>
        <v>0</v>
      </c>
      <c r="L34" s="2">
        <f t="shared" si="4"/>
        <v>0</v>
      </c>
    </row>
    <row r="35" spans="1:12" s="27" customFormat="1" ht="33" customHeight="1" x14ac:dyDescent="0.25">
      <c r="A35" s="41">
        <f t="shared" si="5"/>
        <v>17</v>
      </c>
      <c r="B35" s="42" t="s">
        <v>53</v>
      </c>
      <c r="C35" s="39"/>
      <c r="D35" s="38">
        <v>18</v>
      </c>
      <c r="E35" s="38" t="s">
        <v>36</v>
      </c>
      <c r="F35" s="32"/>
      <c r="G35" s="31">
        <v>0</v>
      </c>
      <c r="H35" s="1">
        <f t="shared" si="0"/>
        <v>0</v>
      </c>
      <c r="I35" s="1">
        <f t="shared" si="1"/>
        <v>0</v>
      </c>
      <c r="J35" s="1">
        <f t="shared" si="2"/>
        <v>0</v>
      </c>
      <c r="K35" s="1">
        <f t="shared" si="3"/>
        <v>0</v>
      </c>
      <c r="L35" s="2">
        <f t="shared" si="4"/>
        <v>0</v>
      </c>
    </row>
    <row r="36" spans="1:12" s="27" customFormat="1" ht="33" customHeight="1" x14ac:dyDescent="0.25">
      <c r="A36" s="41">
        <f t="shared" si="5"/>
        <v>18</v>
      </c>
      <c r="B36" s="42" t="s">
        <v>54</v>
      </c>
      <c r="C36" s="39"/>
      <c r="D36" s="38">
        <v>2</v>
      </c>
      <c r="E36" s="38" t="s">
        <v>36</v>
      </c>
      <c r="F36" s="32"/>
      <c r="G36" s="31">
        <v>0</v>
      </c>
      <c r="H36" s="1">
        <f t="shared" si="0"/>
        <v>0</v>
      </c>
      <c r="I36" s="1">
        <f t="shared" si="1"/>
        <v>0</v>
      </c>
      <c r="J36" s="1">
        <f t="shared" si="2"/>
        <v>0</v>
      </c>
      <c r="K36" s="1">
        <f t="shared" si="3"/>
        <v>0</v>
      </c>
      <c r="L36" s="2">
        <f t="shared" si="4"/>
        <v>0</v>
      </c>
    </row>
    <row r="37" spans="1:12" s="27" customFormat="1" ht="33" customHeight="1" x14ac:dyDescent="0.25">
      <c r="A37" s="41">
        <f t="shared" si="5"/>
        <v>19</v>
      </c>
      <c r="B37" s="42" t="s">
        <v>55</v>
      </c>
      <c r="C37" s="39"/>
      <c r="D37" s="38">
        <v>1</v>
      </c>
      <c r="E37" s="38" t="s">
        <v>36</v>
      </c>
      <c r="F37" s="32"/>
      <c r="G37" s="31">
        <v>0</v>
      </c>
      <c r="H37" s="1">
        <f t="shared" si="0"/>
        <v>0</v>
      </c>
      <c r="I37" s="1">
        <f t="shared" si="1"/>
        <v>0</v>
      </c>
      <c r="J37" s="1">
        <f t="shared" si="2"/>
        <v>0</v>
      </c>
      <c r="K37" s="1">
        <f t="shared" si="3"/>
        <v>0</v>
      </c>
      <c r="L37" s="2">
        <f t="shared" si="4"/>
        <v>0</v>
      </c>
    </row>
    <row r="38" spans="1:12" s="27" customFormat="1" ht="33" customHeight="1" x14ac:dyDescent="0.25">
      <c r="A38" s="41">
        <f t="shared" si="5"/>
        <v>20</v>
      </c>
      <c r="B38" s="42" t="s">
        <v>56</v>
      </c>
      <c r="C38" s="39"/>
      <c r="D38" s="38">
        <v>3</v>
      </c>
      <c r="E38" s="38" t="s">
        <v>36</v>
      </c>
      <c r="F38" s="32"/>
      <c r="G38" s="31">
        <v>0</v>
      </c>
      <c r="H38" s="1">
        <f t="shared" si="0"/>
        <v>0</v>
      </c>
      <c r="I38" s="1">
        <f t="shared" si="1"/>
        <v>0</v>
      </c>
      <c r="J38" s="1">
        <f t="shared" si="2"/>
        <v>0</v>
      </c>
      <c r="K38" s="1">
        <f t="shared" si="3"/>
        <v>0</v>
      </c>
      <c r="L38" s="2">
        <f t="shared" si="4"/>
        <v>0</v>
      </c>
    </row>
    <row r="39" spans="1:12" s="27" customFormat="1" ht="33" customHeight="1" x14ac:dyDescent="0.25">
      <c r="A39" s="41">
        <f t="shared" si="5"/>
        <v>21</v>
      </c>
      <c r="B39" s="42" t="s">
        <v>57</v>
      </c>
      <c r="C39" s="39"/>
      <c r="D39" s="38">
        <v>2</v>
      </c>
      <c r="E39" s="38" t="s">
        <v>36</v>
      </c>
      <c r="F39" s="32"/>
      <c r="G39" s="31">
        <v>0</v>
      </c>
      <c r="H39" s="1">
        <f t="shared" si="0"/>
        <v>0</v>
      </c>
      <c r="I39" s="1">
        <f t="shared" si="1"/>
        <v>0</v>
      </c>
      <c r="J39" s="1">
        <f t="shared" si="2"/>
        <v>0</v>
      </c>
      <c r="K39" s="1">
        <f t="shared" si="3"/>
        <v>0</v>
      </c>
      <c r="L39" s="2">
        <f t="shared" si="4"/>
        <v>0</v>
      </c>
    </row>
    <row r="40" spans="1:12" s="27" customFormat="1" ht="42" customHeight="1" thickBot="1" x14ac:dyDescent="0.25">
      <c r="A40" s="23"/>
      <c r="B40" s="59"/>
      <c r="C40" s="59"/>
      <c r="D40" s="59"/>
      <c r="E40" s="59"/>
      <c r="F40" s="59"/>
      <c r="G40" s="59"/>
      <c r="H40" s="59"/>
      <c r="I40" s="59"/>
      <c r="J40" s="60"/>
      <c r="K40" s="7" t="s">
        <v>23</v>
      </c>
      <c r="L40" s="4">
        <f>SUMIF(G:G,0%,J:J)</f>
        <v>0</v>
      </c>
    </row>
    <row r="41" spans="1:12" s="27" customFormat="1" ht="39" customHeight="1" thickBot="1" x14ac:dyDescent="0.25">
      <c r="A41" s="45" t="s">
        <v>25</v>
      </c>
      <c r="B41" s="46"/>
      <c r="C41" s="46"/>
      <c r="D41" s="46"/>
      <c r="E41" s="46"/>
      <c r="F41" s="46"/>
      <c r="G41" s="46"/>
      <c r="H41" s="46"/>
      <c r="I41" s="46"/>
      <c r="J41" s="47"/>
      <c r="K41" s="11" t="s">
        <v>10</v>
      </c>
      <c r="L41" s="4">
        <f>SUMIF(G:G,5%,J:J)</f>
        <v>0</v>
      </c>
    </row>
    <row r="42" spans="1:12" s="27" customFormat="1" ht="57" customHeight="1" x14ac:dyDescent="0.2">
      <c r="A42" s="43" t="s">
        <v>35</v>
      </c>
      <c r="B42" s="43"/>
      <c r="C42" s="43"/>
      <c r="D42" s="43"/>
      <c r="E42" s="43"/>
      <c r="F42" s="43"/>
      <c r="G42" s="43"/>
      <c r="H42" s="43"/>
      <c r="I42" s="43"/>
      <c r="J42" s="43"/>
      <c r="K42" s="7" t="s">
        <v>11</v>
      </c>
      <c r="L42" s="4">
        <f>SUMIF(G:G,19%,J:J)</f>
        <v>0</v>
      </c>
    </row>
    <row r="43" spans="1:12" s="27" customFormat="1" ht="30.6" customHeight="1" x14ac:dyDescent="0.2">
      <c r="A43" s="44"/>
      <c r="B43" s="44"/>
      <c r="C43" s="44"/>
      <c r="D43" s="44"/>
      <c r="E43" s="44"/>
      <c r="F43" s="44"/>
      <c r="G43" s="44"/>
      <c r="H43" s="44"/>
      <c r="I43" s="44"/>
      <c r="J43" s="44"/>
      <c r="K43" s="8" t="s">
        <v>7</v>
      </c>
      <c r="L43" s="5">
        <f>SUM(L40:L42)</f>
        <v>0</v>
      </c>
    </row>
    <row r="44" spans="1:12" s="27" customFormat="1" ht="23.25" customHeight="1" x14ac:dyDescent="0.2">
      <c r="A44" s="44"/>
      <c r="B44" s="44"/>
      <c r="C44" s="44"/>
      <c r="D44" s="44"/>
      <c r="E44" s="44"/>
      <c r="F44" s="44"/>
      <c r="G44" s="44"/>
      <c r="H44" s="44"/>
      <c r="I44" s="44"/>
      <c r="J44" s="44"/>
      <c r="K44" s="9" t="s">
        <v>12</v>
      </c>
      <c r="L44" s="6">
        <f>ROUND(L41*5%,0)</f>
        <v>0</v>
      </c>
    </row>
    <row r="45" spans="1:12" s="27" customFormat="1" ht="22.9" customHeight="1" x14ac:dyDescent="0.2">
      <c r="A45" s="44"/>
      <c r="B45" s="44"/>
      <c r="C45" s="44"/>
      <c r="D45" s="44"/>
      <c r="E45" s="44"/>
      <c r="F45" s="44"/>
      <c r="G45" s="44"/>
      <c r="H45" s="44"/>
      <c r="I45" s="44"/>
      <c r="J45" s="44"/>
      <c r="K45" s="9" t="s">
        <v>13</v>
      </c>
      <c r="L45" s="4">
        <f>ROUND(L42*19%,0)</f>
        <v>0</v>
      </c>
    </row>
    <row r="46" spans="1:12" s="27" customFormat="1" ht="40.5" customHeight="1" x14ac:dyDescent="0.2">
      <c r="A46" s="44"/>
      <c r="B46" s="44"/>
      <c r="C46" s="44"/>
      <c r="D46" s="44"/>
      <c r="E46" s="44"/>
      <c r="F46" s="44"/>
      <c r="G46" s="44"/>
      <c r="H46" s="44"/>
      <c r="I46" s="44"/>
      <c r="J46" s="44"/>
      <c r="K46" s="8" t="s">
        <v>14</v>
      </c>
      <c r="L46" s="5">
        <f>SUM(L44:L45)</f>
        <v>0</v>
      </c>
    </row>
    <row r="47" spans="1:12" s="27" customFormat="1" ht="28.9" customHeight="1" x14ac:dyDescent="0.2">
      <c r="A47" s="44"/>
      <c r="B47" s="44"/>
      <c r="C47" s="44"/>
      <c r="D47" s="44"/>
      <c r="E47" s="44"/>
      <c r="F47" s="44"/>
      <c r="G47" s="44"/>
      <c r="H47" s="44"/>
      <c r="I47" s="44"/>
      <c r="J47" s="44"/>
      <c r="K47" s="10" t="s">
        <v>15</v>
      </c>
      <c r="L47" s="5">
        <f>+L43+L46</f>
        <v>0</v>
      </c>
    </row>
    <row r="50" spans="1:3" x14ac:dyDescent="0.25">
      <c r="B50" s="37"/>
      <c r="C50" s="30"/>
    </row>
    <row r="51" spans="1:3" x14ac:dyDescent="0.25">
      <c r="B51" s="57"/>
      <c r="C51" s="57"/>
    </row>
    <row r="52" spans="1:3" ht="15.75" thickBot="1" x14ac:dyDescent="0.3">
      <c r="B52" s="58"/>
      <c r="C52" s="58"/>
    </row>
    <row r="53" spans="1:3" x14ac:dyDescent="0.25">
      <c r="B53" s="49" t="s">
        <v>20</v>
      </c>
      <c r="C53" s="49"/>
    </row>
    <row r="55" spans="1:3" x14ac:dyDescent="0.25">
      <c r="A55" s="28" t="s">
        <v>33</v>
      </c>
    </row>
  </sheetData>
  <sheetProtection algorithmName="SHA-512" hashValue="hQdiByBeI7vYY2g5FmPH03yk0Pp9JEWGj5vmUcgmoif0sfNEmLY2fVc6U5Xa/tj9jqpVJyXTb3jq577NbWhQfA==" saltValue="CKTv9ufpfVoh7Eb+pyatow==" spinCount="100000" sheet="1" selectLockedCells="1"/>
  <mergeCells count="17">
    <mergeCell ref="K2:L5"/>
    <mergeCell ref="A2:A5"/>
    <mergeCell ref="D11:G11"/>
    <mergeCell ref="A11:B15"/>
    <mergeCell ref="B2:J2"/>
    <mergeCell ref="B3:J3"/>
    <mergeCell ref="B4:J5"/>
    <mergeCell ref="A42:J47"/>
    <mergeCell ref="A41:J41"/>
    <mergeCell ref="A9:B9"/>
    <mergeCell ref="B53:C53"/>
    <mergeCell ref="D13:G13"/>
    <mergeCell ref="D15:G15"/>
    <mergeCell ref="F9:G9"/>
    <mergeCell ref="J9:K9"/>
    <mergeCell ref="B51:C52"/>
    <mergeCell ref="B40:J40"/>
  </mergeCells>
  <dataValidations count="1">
    <dataValidation type="whole" allowBlank="1" showInputMessage="1" showErrorMessage="1" sqref="F19:F3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2022-01-27T18:55:46Z</cp:lastPrinted>
  <dcterms:created xsi:type="dcterms:W3CDTF">2017-04-28T13:22:52Z</dcterms:created>
  <dcterms:modified xsi:type="dcterms:W3CDTF">2022-05-24T16:45:48Z</dcterms:modified>
</cp:coreProperties>
</file>