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ALONSOG\Downloads\_TÉRMINOS_PARA_INVITACIÓN_INFERIOR_100_SMMLV_-_PUBLICIDAD\SERVICIO PUBLICIDAD IMPRESA Y POP\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48" i="1" l="1"/>
  <c r="K48" i="1" s="1"/>
  <c r="L48" i="1" s="1"/>
  <c r="H48" i="1"/>
  <c r="I48" i="1" s="1"/>
  <c r="J47" i="1"/>
  <c r="H47" i="1"/>
  <c r="I47" i="1" s="1"/>
  <c r="J46" i="1"/>
  <c r="H46" i="1"/>
  <c r="I46" i="1" s="1"/>
  <c r="J45" i="1"/>
  <c r="H45" i="1"/>
  <c r="I45" i="1" s="1"/>
  <c r="J44" i="1"/>
  <c r="H44" i="1"/>
  <c r="I44" i="1" s="1"/>
  <c r="J43" i="1"/>
  <c r="H43" i="1"/>
  <c r="I43" i="1" s="1"/>
  <c r="J42" i="1"/>
  <c r="H42" i="1"/>
  <c r="I42" i="1" s="1"/>
  <c r="J41" i="1"/>
  <c r="K41" i="1" s="1"/>
  <c r="H41" i="1"/>
  <c r="I41" i="1" s="1"/>
  <c r="J40" i="1"/>
  <c r="K40" i="1" s="1"/>
  <c r="H40" i="1"/>
  <c r="I40" i="1" s="1"/>
  <c r="J39" i="1"/>
  <c r="K39" i="1" s="1"/>
  <c r="H39" i="1"/>
  <c r="I39" i="1" s="1"/>
  <c r="J38" i="1"/>
  <c r="K38" i="1" s="1"/>
  <c r="H38" i="1"/>
  <c r="I38" i="1" s="1"/>
  <c r="J37" i="1"/>
  <c r="K37" i="1" s="1"/>
  <c r="H37" i="1"/>
  <c r="I37" i="1" s="1"/>
  <c r="J36" i="1"/>
  <c r="H36" i="1"/>
  <c r="I36" i="1" s="1"/>
  <c r="J35" i="1"/>
  <c r="H35" i="1"/>
  <c r="I35" i="1" s="1"/>
  <c r="J34" i="1"/>
  <c r="K34" i="1" s="1"/>
  <c r="H34" i="1"/>
  <c r="I34" i="1" s="1"/>
  <c r="J33" i="1"/>
  <c r="H33" i="1"/>
  <c r="I33" i="1" s="1"/>
  <c r="J32" i="1"/>
  <c r="H32" i="1"/>
  <c r="I32" i="1" s="1"/>
  <c r="L41" i="1" l="1"/>
  <c r="L34" i="1"/>
  <c r="K46" i="1"/>
  <c r="L46" i="1" s="1"/>
  <c r="K47" i="1"/>
  <c r="L47" i="1" s="1"/>
  <c r="K45" i="1"/>
  <c r="L45" i="1" s="1"/>
  <c r="L43" i="1"/>
  <c r="L37" i="1"/>
  <c r="K42" i="1"/>
  <c r="L42" i="1" s="1"/>
  <c r="L40" i="1"/>
  <c r="L38" i="1"/>
  <c r="K43" i="1"/>
  <c r="K35" i="1"/>
  <c r="L35" i="1" s="1"/>
  <c r="K33" i="1"/>
  <c r="L33" i="1" s="1"/>
  <c r="K36" i="1"/>
  <c r="L36" i="1" s="1"/>
  <c r="L39" i="1"/>
  <c r="K44" i="1"/>
  <c r="L44" i="1" s="1"/>
  <c r="K32" i="1"/>
  <c r="L32" i="1" s="1"/>
  <c r="H20" i="1"/>
  <c r="I20" i="1" s="1"/>
  <c r="J20" i="1"/>
  <c r="K20" i="1" s="1"/>
  <c r="L20" i="1" s="1"/>
  <c r="H21" i="1"/>
  <c r="I21" i="1" s="1"/>
  <c r="J21" i="1"/>
  <c r="K21" i="1" s="1"/>
  <c r="H22" i="1"/>
  <c r="I22" i="1" s="1"/>
  <c r="J22" i="1"/>
  <c r="K22" i="1" s="1"/>
  <c r="H23" i="1"/>
  <c r="I23" i="1" s="1"/>
  <c r="J23" i="1"/>
  <c r="K23" i="1" s="1"/>
  <c r="L23" i="1" s="1"/>
  <c r="H24" i="1"/>
  <c r="I24" i="1" s="1"/>
  <c r="J24" i="1"/>
  <c r="K24" i="1" s="1"/>
  <c r="L24" i="1" s="1"/>
  <c r="H25" i="1"/>
  <c r="I25" i="1" s="1"/>
  <c r="J25" i="1"/>
  <c r="K25" i="1" s="1"/>
  <c r="H26" i="1"/>
  <c r="I26" i="1" s="1"/>
  <c r="J26" i="1"/>
  <c r="K26" i="1" s="1"/>
  <c r="H27" i="1"/>
  <c r="I27" i="1" s="1"/>
  <c r="J27" i="1"/>
  <c r="K27" i="1" s="1"/>
  <c r="L27" i="1" s="1"/>
  <c r="H28" i="1"/>
  <c r="I28" i="1" s="1"/>
  <c r="J28" i="1"/>
  <c r="K28" i="1" s="1"/>
  <c r="L28" i="1" s="1"/>
  <c r="H29" i="1"/>
  <c r="I29" i="1" s="1"/>
  <c r="J29" i="1"/>
  <c r="K29" i="1" s="1"/>
  <c r="H30" i="1"/>
  <c r="I30" i="1" s="1"/>
  <c r="J30" i="1"/>
  <c r="K30" i="1" s="1"/>
  <c r="H31" i="1"/>
  <c r="I31" i="1" s="1"/>
  <c r="J31" i="1"/>
  <c r="K31" i="1" s="1"/>
  <c r="L31" i="1" s="1"/>
  <c r="L30" i="1" l="1"/>
  <c r="L26" i="1"/>
  <c r="L22" i="1"/>
  <c r="L25" i="1"/>
  <c r="L29" i="1"/>
  <c r="L21" i="1"/>
  <c r="J19" i="1"/>
  <c r="H19" i="1"/>
  <c r="I19" i="1" s="1"/>
  <c r="K19" i="1" l="1"/>
  <c r="L19" i="1" s="1"/>
  <c r="L50" i="1"/>
  <c r="L53" i="1" s="1"/>
  <c r="L51" i="1" l="1"/>
  <c r="L54" i="1" s="1"/>
  <c r="L49" i="1"/>
  <c r="L55" i="1" l="1"/>
  <c r="L52" i="1"/>
  <c r="L56"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<sst xmlns="http://schemas.openxmlformats.org/spreadsheetml/2006/main" count="97" uniqueCount="68">
  <si>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</si>
  <si>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</si>
  <si>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</si>
  <si>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</si>
  <si>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</si>
  <si>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</si>
  <si>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</si>
  <si>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</si>
  <si>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</si>
  <si>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</si>
  <si>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</si>
  <si>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</si>
  <si>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</si>
  <si>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</si>
  <si>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</si>
  <si>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</si>
  <si>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</si>
  <si>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</si>
  <si>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</si>
  <si>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</si>
  <si>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</si>
  <si>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</si>
  <si>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</si>
  <si>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</si>
  <si>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</si>
  <si>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</si>
  <si>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</si>
  <si>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</si>
  <si>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</si>
  <si>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</si>
  <si>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</si>
  <si>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</si>
  <si>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</si>
  <si>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</si>
  <si>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</si>
  <si>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</si>
  <si>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</si>
  <si>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PAR</t>
  </si>
  <si>
    <t>letrero elaborado en poliestileno de 40cm alto x50 ancho, calibre 60, impresión full color.</t>
  </si>
  <si>
    <t>letrero en poliestileno de 40cm alto x15cm anchi, calibre 60, impresión full color.</t>
  </si>
  <si>
    <t>letrero en poliestileno de 20cm altox 30cm ancho, calibre 60, impresión full color.</t>
  </si>
  <si>
    <t>letrero en poliestileno de 15cm altox 15cm ancho, calibre 60, impresión full color.</t>
  </si>
  <si>
    <t>letrero en acrílico de 3 mm, con dos (02) dilatadores metálicos, de 30 cm alto x15cm ancho.</t>
  </si>
  <si>
    <t>letrero en acrílico de 40cm x20 cm, de 3mm, con dos (02) dilatadores metálicos.</t>
  </si>
  <si>
    <t>pendones Elaborado en lona banner 13 OZ de 2m alto x 1m ancho, impresión full color, base en araña de varilla y terminación en ojáletes.</t>
  </si>
  <si>
    <t>Pendón en lona banner 13 OZ, 1.70m alto x 70 cm ancho, impresión full color, base en araña de varilla y terminación en ojáleles.</t>
  </si>
  <si>
    <t>Pendón en lona banner 13 OZ, 2.70m ancho x 70 cm alto, impresión full color y terminación en ojáletes.</t>
  </si>
  <si>
    <t>Valla en lona banner 13 OZ, impresión full color, Alto 3.86 m x ancho 1,86 m.</t>
  </si>
  <si>
    <t>Valla en lona banner 13 OZ, impresión full color, área de impresión Alto 2,60 cm x largo 6 metro. Más 20cm de bordes  en lona banner 13 OZ, por cada lado (04 lados), con terminaciones en ojaletes.</t>
  </si>
  <si>
    <t>Pendón con porta pendón de tipo Roll Up de tamaño, 100cm ancho x 200cm alto con la lona banner 13 OZ impresa tinta varios colores, full color.</t>
  </si>
  <si>
    <t>Folletos publicitarios tamaños media carta impresión a full color, tinta varios colores. x 1000.</t>
  </si>
  <si>
    <t>Folletos publicitarios tamaños media carta impresión a dos tintas. x 1000.</t>
  </si>
  <si>
    <t>Placas de reconocimiento en acrílico 5mm, corte grabadas de alto 20cm x ancho 18cm, con base en acrílico</t>
  </si>
  <si>
    <t>Medallas en acrílico 3mm, grabadas, 5,5 cm de diámetro, con cinta tela de color, para la respectiva imposición.</t>
  </si>
  <si>
    <t>Llavero en acrílico 3mm, en corte láser, placa nombre del evento en grabado, Tamaño aproximado 6 cm alto x 4 cm ancho.</t>
  </si>
  <si>
    <t>Llavero en mdf 3mm, en corte láser, figura y nombre del evento en semicorte, Tamaño aproximado 4 cm alto x 4 cm ancho.</t>
  </si>
  <si>
    <t>Bolígrafo plástico con punta en stylus, de colores, estampado con Logo de la Universidad de Cundinamarca, Medidas: 14 cm. Área de marca: 4.5 cm X 0.7 cm. X 500</t>
  </si>
  <si>
    <t>Bolígrafo de cartón, estampado con Logo de la Universidad de Cundinamarca, Medidas: 14,5 cm, área marca: 4 cm, X 500</t>
  </si>
  <si>
    <t>Set escolar en cartuchera en poliéster con cierre de cremallera. Incluye: Lápiz, tajalápiz, bolígrafo, regla de 15cm y borrador.  Estampado Logo Universidad de Cundinamarca. Medidas: 22 cm x 12,5 cm Marca: 14 cm / Screen / con Empaque y Desempaque X500</t>
  </si>
  <si>
    <t>Kit en cartuchera elaborada en plástico, consta de un Lápiz, Taja-lápiz, Borrador y Regla, color a convenir con la Universidad, ancho 8.5 cm, largo 20.3 cm, Impresión Tampografía Tinta Plástica, Área de Impresión X500</t>
  </si>
  <si>
    <t>Mug Metálico Doble pared en acero Inoxidable, con aislamiento térmico que mantiene la bebida fría o caliente hasta 6h, aprox. Tapa tipo lock y filtro metálico interno. Empaque caja individual. Medidas: 17 cm x 7.5 cm diámetro. Marca: 3.5 cm / estampado Con logo de la Universidad de Cundinamarca x100</t>
  </si>
  <si>
    <t>Agenda ecológica elaborada en cartón reciclado, argollada, incluye esfero ecológico, ancho 14,8cm, alto 17,9 cm, color a acordar con la Universidad, Estampado Con logo de la Universidad de Cundinamarca. X 100 </t>
  </si>
  <si>
    <t>Libreta de 70 hojas de 70g de papel natural con rayas, cubiertas en bambú con cierre elástico, Incluye bolígrafo ecológico con barril en bambú y partes en plástico ABS con fibra de bambú, Mecanismo Push. Medidas: 15 cm x 10 cm x 1.5 cm Marca: 5 cm /  Estampado  Con logo de la Universidad de Cundinamarca x100</t>
  </si>
  <si>
    <t>BUSO CERRADO en algodón perchado, que no se encoge ni se motosea,  Textura suave,   capota con forro interior, con cordón del mismo color de la prenda,   Bolsillo delantero amplio tipo canguro,  Costuras de doble aguja en el hombro, el cuello, la cintura y los puños,  Tela de 271 gramos por metro cuadrado, unisex.  Color y talla acordadas con la Universidad, logo bordado Universidad de Cundinamarca.</t>
  </si>
  <si>
    <t>Logos de la Universidad de Cundinamarca en vinilo adhesivo laminado,  para vehículos,  alto 52 cm ancho 250 cm</t>
  </si>
  <si>
    <t>Logos de la Universidad de Cundinamarca  en vinilo adhesivo laminado, para vehículos, alto 48 cm ancho 250 cm.</t>
  </si>
  <si>
    <t>Logos de la Universidad de Cundinamarca  en vinilo adhesivo laminado,  para vehículos,  alto 30 cm ancho 180 cm.</t>
  </si>
  <si>
    <t>Tula morral en lona poliéster 210D. Cordón para cargar y cerrar. Medidas: 43.5 cm x 34.5 cm Marca: 25 cm / Screen Logo Universidad de Cundinamarca x 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</si>
</sst>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29" fillId="0" borderId="1" xfId="0" applyFont="1" applyBorder="1" applyAlignment="1">
      <alignment horizontal="center"/>
    </xf>
    <xf numFmtId="0" fontId="29" fillId="0" borderId="1" xfId="0" applyFont="1" applyBorder="1" applyAlignment="1">
      <alignment wrapText="1"/>
    </xf>
    <xf numFmtId="0" fontId="8" fillId="3" borderId="4"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4" xfId="0" applyFont="1" applyFill="1" applyBorder="1" applyAlignment="1" applyProtection="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tabSelected="1" topLeftCell="A16" zoomScale="90" zoomScaleNormal="90" zoomScaleSheetLayoutView="85" zoomScalePageLayoutView="55" workbookViewId="0">
      <selection activeCell="G22" sqref="G22"/>
    </sheetView>
  </sheetViews>
  <sheetFormatPr baseColWidth="10" defaultColWidth="11.42578125" defaultRowHeight="15" x14ac:dyDescent="0.25"/>
  <cols>
    <col min="1" max="1" width="10.7109375" style="13" customWidth="1"/>
    <col min="2" max="2" width="105.14062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3"/>
      <c r="B2" s="70" t="s">
        <v>0</v>
      </c>
      <c r="C2" s="70"/>
      <c r="D2" s="70"/>
      <c r="E2" s="70"/>
      <c r="F2" s="70"/>
      <c r="G2" s="70"/>
      <c r="H2" s="70"/>
      <c r="I2" s="70"/>
      <c r="J2" s="70"/>
      <c r="K2" s="57" t="s">
        <v>28</v>
      </c>
      <c r="L2" s="58"/>
    </row>
    <row r="3" spans="1:12" ht="15.75" customHeight="1" x14ac:dyDescent="0.25">
      <c r="A3" s="63"/>
      <c r="B3" s="70" t="s">
        <v>1</v>
      </c>
      <c r="C3" s="70"/>
      <c r="D3" s="70"/>
      <c r="E3" s="70"/>
      <c r="F3" s="70"/>
      <c r="G3" s="70"/>
      <c r="H3" s="70"/>
      <c r="I3" s="70"/>
      <c r="J3" s="70"/>
      <c r="K3" s="59"/>
      <c r="L3" s="60"/>
    </row>
    <row r="4" spans="1:12" ht="16.5" customHeight="1" x14ac:dyDescent="0.25">
      <c r="A4" s="63"/>
      <c r="B4" s="70" t="s">
        <v>34</v>
      </c>
      <c r="C4" s="70"/>
      <c r="D4" s="70"/>
      <c r="E4" s="70"/>
      <c r="F4" s="70"/>
      <c r="G4" s="70"/>
      <c r="H4" s="70"/>
      <c r="I4" s="70"/>
      <c r="J4" s="70"/>
      <c r="K4" s="59"/>
      <c r="L4" s="60"/>
    </row>
    <row r="5" spans="1:12" ht="15" customHeight="1" x14ac:dyDescent="0.25">
      <c r="A5" s="63"/>
      <c r="B5" s="70"/>
      <c r="C5" s="70"/>
      <c r="D5" s="70"/>
      <c r="E5" s="70"/>
      <c r="F5" s="70"/>
      <c r="G5" s="70"/>
      <c r="H5" s="70"/>
      <c r="I5" s="70"/>
      <c r="J5" s="70"/>
      <c r="K5" s="61"/>
      <c r="L5" s="62"/>
    </row>
    <row r="7" spans="1:12" x14ac:dyDescent="0.25">
      <c r="A7" s="16" t="s">
        <v>32</v>
      </c>
    </row>
    <row r="8" spans="1:12" x14ac:dyDescent="0.25">
      <c r="A8" s="17" t="s">
        <v>31</v>
      </c>
    </row>
    <row r="9" spans="1:12" ht="25.5" customHeight="1" x14ac:dyDescent="0.25">
      <c r="A9" s="45" t="s">
        <v>30</v>
      </c>
      <c r="B9" s="45"/>
      <c r="C9" s="18"/>
      <c r="E9" s="19" t="s">
        <v>21</v>
      </c>
      <c r="F9" s="49"/>
      <c r="G9" s="50"/>
      <c r="I9" s="20" t="s">
        <v>16</v>
      </c>
      <c r="J9" s="51"/>
      <c r="K9" s="52"/>
    </row>
    <row r="10" spans="1:12" ht="15.75" thickBot="1" x14ac:dyDescent="0.3">
      <c r="A10" s="18"/>
      <c r="B10" s="18"/>
      <c r="C10" s="18"/>
      <c r="E10" s="21"/>
      <c r="F10" s="21"/>
      <c r="G10" s="21"/>
      <c r="I10" s="22"/>
      <c r="J10" s="23"/>
      <c r="K10" s="23"/>
    </row>
    <row r="11" spans="1:12" ht="30.75" customHeight="1" thickBot="1" x14ac:dyDescent="0.3">
      <c r="A11" s="64" t="s">
        <v>27</v>
      </c>
      <c r="B11" s="65"/>
      <c r="C11" s="24"/>
      <c r="D11" s="39" t="s">
        <v>17</v>
      </c>
      <c r="E11" s="47"/>
      <c r="F11" s="47"/>
      <c r="G11" s="48"/>
      <c r="H11" s="30"/>
      <c r="I11" s="22"/>
    </row>
    <row r="12" spans="1:12" ht="15.75" thickBot="1" x14ac:dyDescent="0.3">
      <c r="A12" s="66"/>
      <c r="B12" s="67"/>
      <c r="C12" s="24"/>
      <c r="D12" s="25"/>
      <c r="E12" s="21"/>
      <c r="F12" s="21"/>
      <c r="G12" s="21"/>
      <c r="I12" s="22"/>
    </row>
    <row r="13" spans="1:12" ht="30" customHeight="1" thickBot="1" x14ac:dyDescent="0.3">
      <c r="A13" s="66"/>
      <c r="B13" s="67"/>
      <c r="C13" s="24"/>
      <c r="D13" s="39" t="s">
        <v>18</v>
      </c>
      <c r="E13" s="47"/>
      <c r="F13" s="47"/>
      <c r="G13" s="48"/>
      <c r="H13" s="30"/>
      <c r="I13" s="22"/>
    </row>
    <row r="14" spans="1:12" ht="18.75" customHeight="1" thickBot="1" x14ac:dyDescent="0.3">
      <c r="A14" s="66"/>
      <c r="B14" s="67"/>
      <c r="C14" s="24"/>
      <c r="E14" s="21"/>
      <c r="F14" s="21"/>
      <c r="G14" s="21"/>
      <c r="I14" s="22"/>
    </row>
    <row r="15" spans="1:12" ht="24" customHeight="1" thickBot="1" x14ac:dyDescent="0.3">
      <c r="A15" s="68"/>
      <c r="B15" s="69"/>
      <c r="C15" s="24"/>
      <c r="D15" s="39" t="s">
        <v>22</v>
      </c>
      <c r="E15" s="47"/>
      <c r="F15" s="47"/>
      <c r="G15" s="48"/>
      <c r="H15" s="30"/>
      <c r="I15" s="22"/>
      <c r="J15" s="23"/>
      <c r="K15" s="23"/>
    </row>
    <row r="16" spans="1:12" x14ac:dyDescent="0.25">
      <c r="A16" s="18"/>
      <c r="B16" s="18"/>
      <c r="C16" s="18"/>
      <c r="E16" s="21"/>
      <c r="F16" s="21"/>
      <c r="G16" s="21"/>
      <c r="I16" s="22"/>
      <c r="J16" s="23"/>
      <c r="K16" s="23"/>
    </row>
    <row r="18" spans="1:12" s="28" customFormat="1" ht="38.25" customHeight="1" x14ac:dyDescent="0.25">
      <c r="A18" s="26" t="s">
        <v>29</v>
      </c>
      <c r="B18" s="71" t="s">
        <v>2</v>
      </c>
      <c r="C18" s="36" t="s">
        <v>19</v>
      </c>
      <c r="D18" s="36" t="s">
        <v>3</v>
      </c>
      <c r="E18" s="36" t="s">
        <v>24</v>
      </c>
      <c r="F18" s="27" t="s">
        <v>4</v>
      </c>
      <c r="G18" s="33" t="s">
        <v>26</v>
      </c>
      <c r="H18" s="27" t="s">
        <v>5</v>
      </c>
      <c r="I18" s="27" t="s">
        <v>6</v>
      </c>
      <c r="J18" s="27" t="s">
        <v>7</v>
      </c>
      <c r="K18" s="27" t="s">
        <v>8</v>
      </c>
      <c r="L18" s="27" t="s">
        <v>9</v>
      </c>
    </row>
    <row r="19" spans="1:12" s="28" customFormat="1" ht="15" customHeight="1" x14ac:dyDescent="0.2">
      <c r="A19" s="7">
        <v>1</v>
      </c>
      <c r="B19" s="38" t="s">
        <v>38</v>
      </c>
      <c r="C19" s="34"/>
      <c r="D19" s="37">
        <v>1</v>
      </c>
      <c r="E19" s="37" t="s">
        <v>36</v>
      </c>
      <c r="F19" s="35"/>
      <c r="G19" s="32">
        <v>0</v>
      </c>
      <c r="H19" s="1">
        <f>+ROUND(F19*G19,0)</f>
        <v>0</v>
      </c>
      <c r="I19" s="1">
        <f>ROUND(F19+H19,0)</f>
        <v>0</v>
      </c>
      <c r="J19" s="1">
        <f>ROUND(F19*D19,0)</f>
        <v>0</v>
      </c>
      <c r="K19" s="1">
        <f>ROUND(J19*G19,0)</f>
        <v>0</v>
      </c>
      <c r="L19" s="2">
        <f>ROUND(J19+K19,0)</f>
        <v>0</v>
      </c>
    </row>
    <row r="20" spans="1:12" s="28" customFormat="1" x14ac:dyDescent="0.2">
      <c r="A20" s="7">
        <v>2</v>
      </c>
      <c r="B20" s="38" t="s">
        <v>39</v>
      </c>
      <c r="C20" s="34"/>
      <c r="D20" s="37">
        <v>1</v>
      </c>
      <c r="E20" s="37" t="s">
        <v>36</v>
      </c>
      <c r="F20" s="35"/>
      <c r="G20" s="32">
        <v>0</v>
      </c>
      <c r="H20" s="1">
        <f t="shared" ref="H20:H31" si="0">+ROUND(F20*G20,0)</f>
        <v>0</v>
      </c>
      <c r="I20" s="1">
        <f t="shared" ref="I20:I31" si="1">ROUND(F20+H20,0)</f>
        <v>0</v>
      </c>
      <c r="J20" s="1">
        <f t="shared" ref="J20:J31" si="2">ROUND(F20*D20,0)</f>
        <v>0</v>
      </c>
      <c r="K20" s="1">
        <f t="shared" ref="K20:K31" si="3">ROUND(J20*G20,0)</f>
        <v>0</v>
      </c>
      <c r="L20" s="2">
        <f t="shared" ref="L20:L31" si="4">ROUND(J20+K20,0)</f>
        <v>0</v>
      </c>
    </row>
    <row r="21" spans="1:12" s="28" customFormat="1" x14ac:dyDescent="0.2">
      <c r="A21" s="7">
        <v>3</v>
      </c>
      <c r="B21" s="38" t="s">
        <v>40</v>
      </c>
      <c r="C21" s="34"/>
      <c r="D21" s="37">
        <v>1</v>
      </c>
      <c r="E21" s="37" t="s">
        <v>36</v>
      </c>
      <c r="F21" s="35"/>
      <c r="G21" s="32">
        <v>0</v>
      </c>
      <c r="H21" s="1">
        <f t="shared" si="0"/>
        <v>0</v>
      </c>
      <c r="I21" s="1">
        <f t="shared" si="1"/>
        <v>0</v>
      </c>
      <c r="J21" s="1">
        <f t="shared" si="2"/>
        <v>0</v>
      </c>
      <c r="K21" s="1">
        <f t="shared" si="3"/>
        <v>0</v>
      </c>
      <c r="L21" s="2">
        <f t="shared" si="4"/>
        <v>0</v>
      </c>
    </row>
    <row r="22" spans="1:12" s="28" customFormat="1" x14ac:dyDescent="0.2">
      <c r="A22" s="7">
        <v>4</v>
      </c>
      <c r="B22" s="38" t="s">
        <v>41</v>
      </c>
      <c r="C22" s="34"/>
      <c r="D22" s="37">
        <v>1</v>
      </c>
      <c r="E22" s="37" t="s">
        <v>36</v>
      </c>
      <c r="F22" s="35"/>
      <c r="G22" s="32">
        <v>0</v>
      </c>
      <c r="H22" s="1">
        <f t="shared" si="0"/>
        <v>0</v>
      </c>
      <c r="I22" s="1">
        <f t="shared" si="1"/>
        <v>0</v>
      </c>
      <c r="J22" s="1">
        <f t="shared" si="2"/>
        <v>0</v>
      </c>
      <c r="K22" s="1">
        <f t="shared" si="3"/>
        <v>0</v>
      </c>
      <c r="L22" s="2">
        <f t="shared" si="4"/>
        <v>0</v>
      </c>
    </row>
    <row r="23" spans="1:12" s="28" customFormat="1" x14ac:dyDescent="0.2">
      <c r="A23" s="7">
        <v>5</v>
      </c>
      <c r="B23" s="38" t="s">
        <v>42</v>
      </c>
      <c r="C23" s="34"/>
      <c r="D23" s="37">
        <v>1</v>
      </c>
      <c r="E23" s="37" t="s">
        <v>36</v>
      </c>
      <c r="F23" s="35"/>
      <c r="G23" s="32">
        <v>0</v>
      </c>
      <c r="H23" s="1">
        <f t="shared" si="0"/>
        <v>0</v>
      </c>
      <c r="I23" s="1">
        <f t="shared" si="1"/>
        <v>0</v>
      </c>
      <c r="J23" s="1">
        <f t="shared" si="2"/>
        <v>0</v>
      </c>
      <c r="K23" s="1">
        <f t="shared" si="3"/>
        <v>0</v>
      </c>
      <c r="L23" s="2">
        <f t="shared" si="4"/>
        <v>0</v>
      </c>
    </row>
    <row r="24" spans="1:12" s="28" customFormat="1" x14ac:dyDescent="0.2">
      <c r="A24" s="7">
        <v>6</v>
      </c>
      <c r="B24" s="38" t="s">
        <v>43</v>
      </c>
      <c r="C24" s="34"/>
      <c r="D24" s="37">
        <v>1</v>
      </c>
      <c r="E24" s="37" t="s">
        <v>36</v>
      </c>
      <c r="F24" s="35"/>
      <c r="G24" s="32">
        <v>0</v>
      </c>
      <c r="H24" s="1">
        <f t="shared" si="0"/>
        <v>0</v>
      </c>
      <c r="I24" s="1">
        <f t="shared" si="1"/>
        <v>0</v>
      </c>
      <c r="J24" s="1">
        <f t="shared" si="2"/>
        <v>0</v>
      </c>
      <c r="K24" s="1">
        <f t="shared" si="3"/>
        <v>0</v>
      </c>
      <c r="L24" s="2">
        <f t="shared" si="4"/>
        <v>0</v>
      </c>
    </row>
    <row r="25" spans="1:12" s="28" customFormat="1" ht="24" x14ac:dyDescent="0.2">
      <c r="A25" s="7">
        <v>7</v>
      </c>
      <c r="B25" s="38" t="s">
        <v>44</v>
      </c>
      <c r="C25" s="34"/>
      <c r="D25" s="37">
        <v>1</v>
      </c>
      <c r="E25" s="37" t="s">
        <v>36</v>
      </c>
      <c r="F25" s="35"/>
      <c r="G25" s="32">
        <v>0</v>
      </c>
      <c r="H25" s="1">
        <f t="shared" si="0"/>
        <v>0</v>
      </c>
      <c r="I25" s="1">
        <f t="shared" si="1"/>
        <v>0</v>
      </c>
      <c r="J25" s="1">
        <f t="shared" si="2"/>
        <v>0</v>
      </c>
      <c r="K25" s="1">
        <f t="shared" si="3"/>
        <v>0</v>
      </c>
      <c r="L25" s="2">
        <f t="shared" si="4"/>
        <v>0</v>
      </c>
    </row>
    <row r="26" spans="1:12" s="28" customFormat="1" x14ac:dyDescent="0.2">
      <c r="A26" s="7">
        <v>8</v>
      </c>
      <c r="B26" s="38" t="s">
        <v>45</v>
      </c>
      <c r="C26" s="34"/>
      <c r="D26" s="37">
        <v>1</v>
      </c>
      <c r="E26" s="37" t="s">
        <v>36</v>
      </c>
      <c r="F26" s="35"/>
      <c r="G26" s="32">
        <v>0</v>
      </c>
      <c r="H26" s="1">
        <f t="shared" si="0"/>
        <v>0</v>
      </c>
      <c r="I26" s="1">
        <f t="shared" si="1"/>
        <v>0</v>
      </c>
      <c r="J26" s="1">
        <f t="shared" si="2"/>
        <v>0</v>
      </c>
      <c r="K26" s="1">
        <f t="shared" si="3"/>
        <v>0</v>
      </c>
      <c r="L26" s="2">
        <f t="shared" si="4"/>
        <v>0</v>
      </c>
    </row>
    <row r="27" spans="1:12" s="28" customFormat="1" x14ac:dyDescent="0.2">
      <c r="A27" s="7">
        <v>9</v>
      </c>
      <c r="B27" s="38" t="s">
        <v>46</v>
      </c>
      <c r="C27" s="34"/>
      <c r="D27" s="37">
        <v>1</v>
      </c>
      <c r="E27" s="37" t="s">
        <v>36</v>
      </c>
      <c r="F27" s="35"/>
      <c r="G27" s="32">
        <v>0</v>
      </c>
      <c r="H27" s="1">
        <f t="shared" si="0"/>
        <v>0</v>
      </c>
      <c r="I27" s="1">
        <f t="shared" si="1"/>
        <v>0</v>
      </c>
      <c r="J27" s="1">
        <f t="shared" si="2"/>
        <v>0</v>
      </c>
      <c r="K27" s="1">
        <f t="shared" si="3"/>
        <v>0</v>
      </c>
      <c r="L27" s="2">
        <f t="shared" si="4"/>
        <v>0</v>
      </c>
    </row>
    <row r="28" spans="1:12" s="28" customFormat="1" ht="15" customHeight="1" x14ac:dyDescent="0.2">
      <c r="A28" s="7">
        <v>10</v>
      </c>
      <c r="B28" s="38" t="s">
        <v>47</v>
      </c>
      <c r="C28" s="34"/>
      <c r="D28" s="37">
        <v>1</v>
      </c>
      <c r="E28" s="37" t="s">
        <v>36</v>
      </c>
      <c r="F28" s="35"/>
      <c r="G28" s="32">
        <v>0</v>
      </c>
      <c r="H28" s="1">
        <f t="shared" si="0"/>
        <v>0</v>
      </c>
      <c r="I28" s="1">
        <f t="shared" si="1"/>
        <v>0</v>
      </c>
      <c r="J28" s="1">
        <f t="shared" si="2"/>
        <v>0</v>
      </c>
      <c r="K28" s="1">
        <f t="shared" si="3"/>
        <v>0</v>
      </c>
      <c r="L28" s="2">
        <f t="shared" si="4"/>
        <v>0</v>
      </c>
    </row>
    <row r="29" spans="1:12" s="28" customFormat="1" ht="24" x14ac:dyDescent="0.2">
      <c r="A29" s="7">
        <v>11</v>
      </c>
      <c r="B29" s="38" t="s">
        <v>48</v>
      </c>
      <c r="C29" s="34"/>
      <c r="D29" s="37">
        <v>1</v>
      </c>
      <c r="E29" s="37" t="s">
        <v>36</v>
      </c>
      <c r="F29" s="35"/>
      <c r="G29" s="32">
        <v>0</v>
      </c>
      <c r="H29" s="1">
        <f t="shared" si="0"/>
        <v>0</v>
      </c>
      <c r="I29" s="1">
        <f t="shared" si="1"/>
        <v>0</v>
      </c>
      <c r="J29" s="1">
        <f t="shared" si="2"/>
        <v>0</v>
      </c>
      <c r="K29" s="1">
        <f t="shared" si="3"/>
        <v>0</v>
      </c>
      <c r="L29" s="2">
        <f t="shared" si="4"/>
        <v>0</v>
      </c>
    </row>
    <row r="30" spans="1:12" s="28" customFormat="1" ht="24" x14ac:dyDescent="0.2">
      <c r="A30" s="7">
        <v>12</v>
      </c>
      <c r="B30" s="38" t="s">
        <v>49</v>
      </c>
      <c r="C30" s="34"/>
      <c r="D30" s="37">
        <v>1</v>
      </c>
      <c r="E30" s="37" t="s">
        <v>36</v>
      </c>
      <c r="F30" s="35"/>
      <c r="G30" s="32">
        <v>0</v>
      </c>
      <c r="H30" s="1">
        <f t="shared" si="0"/>
        <v>0</v>
      </c>
      <c r="I30" s="1">
        <f t="shared" si="1"/>
        <v>0</v>
      </c>
      <c r="J30" s="1">
        <f t="shared" si="2"/>
        <v>0</v>
      </c>
      <c r="K30" s="1">
        <f t="shared" si="3"/>
        <v>0</v>
      </c>
      <c r="L30" s="2">
        <f t="shared" si="4"/>
        <v>0</v>
      </c>
    </row>
    <row r="31" spans="1:12" s="28" customFormat="1" x14ac:dyDescent="0.2">
      <c r="A31" s="7">
        <v>13</v>
      </c>
      <c r="B31" s="38" t="s">
        <v>50</v>
      </c>
      <c r="C31" s="34"/>
      <c r="D31" s="37">
        <v>1</v>
      </c>
      <c r="E31" s="37" t="s">
        <v>36</v>
      </c>
      <c r="F31" s="35"/>
      <c r="G31" s="32">
        <v>0</v>
      </c>
      <c r="H31" s="1">
        <f t="shared" si="0"/>
        <v>0</v>
      </c>
      <c r="I31" s="1">
        <f t="shared" si="1"/>
        <v>0</v>
      </c>
      <c r="J31" s="1">
        <f t="shared" si="2"/>
        <v>0</v>
      </c>
      <c r="K31" s="1">
        <f t="shared" si="3"/>
        <v>0</v>
      </c>
      <c r="L31" s="2">
        <f t="shared" si="4"/>
        <v>0</v>
      </c>
    </row>
    <row r="32" spans="1:12" s="28" customFormat="1" x14ac:dyDescent="0.2">
      <c r="A32" s="7">
        <v>14</v>
      </c>
      <c r="B32" s="38" t="s">
        <v>51</v>
      </c>
      <c r="C32" s="34"/>
      <c r="D32" s="37">
        <v>1</v>
      </c>
      <c r="E32" s="37" t="s">
        <v>36</v>
      </c>
      <c r="F32" s="35"/>
      <c r="G32" s="32">
        <v>0</v>
      </c>
      <c r="H32" s="1">
        <f>+ROUND(F32*G32,0)</f>
        <v>0</v>
      </c>
      <c r="I32" s="1">
        <f>ROUND(F32+H32,0)</f>
        <v>0</v>
      </c>
      <c r="J32" s="1">
        <f>ROUND(F32*D32,0)</f>
        <v>0</v>
      </c>
      <c r="K32" s="1">
        <f>ROUND(J32*G32,0)</f>
        <v>0</v>
      </c>
      <c r="L32" s="2">
        <f>ROUND(J32+K32,0)</f>
        <v>0</v>
      </c>
    </row>
    <row r="33" spans="1:12" s="28" customFormat="1" x14ac:dyDescent="0.2">
      <c r="A33" s="7">
        <v>15</v>
      </c>
      <c r="B33" s="38" t="s">
        <v>52</v>
      </c>
      <c r="C33" s="34"/>
      <c r="D33" s="37">
        <v>1</v>
      </c>
      <c r="E33" s="37" t="s">
        <v>36</v>
      </c>
      <c r="F33" s="35"/>
      <c r="G33" s="32">
        <v>0</v>
      </c>
      <c r="H33" s="1">
        <f t="shared" ref="H33:H44" si="5">+ROUND(F33*G33,0)</f>
        <v>0</v>
      </c>
      <c r="I33" s="1">
        <f t="shared" ref="I33:I44" si="6">ROUND(F33+H33,0)</f>
        <v>0</v>
      </c>
      <c r="J33" s="1">
        <f t="shared" ref="J33:J44" si="7">ROUND(F33*D33,0)</f>
        <v>0</v>
      </c>
      <c r="K33" s="1">
        <f t="shared" ref="K33:K44" si="8">ROUND(J33*G33,0)</f>
        <v>0</v>
      </c>
      <c r="L33" s="2">
        <f t="shared" ref="L33:L44" si="9">ROUND(J33+K33,0)</f>
        <v>0</v>
      </c>
    </row>
    <row r="34" spans="1:12" s="28" customFormat="1" x14ac:dyDescent="0.2">
      <c r="A34" s="7">
        <v>16</v>
      </c>
      <c r="B34" s="38" t="s">
        <v>53</v>
      </c>
      <c r="C34" s="34"/>
      <c r="D34" s="37">
        <v>1</v>
      </c>
      <c r="E34" s="37" t="s">
        <v>36</v>
      </c>
      <c r="F34" s="35"/>
      <c r="G34" s="32">
        <v>0</v>
      </c>
      <c r="H34" s="1">
        <f t="shared" si="5"/>
        <v>0</v>
      </c>
      <c r="I34" s="1">
        <f t="shared" si="6"/>
        <v>0</v>
      </c>
      <c r="J34" s="1">
        <f t="shared" si="7"/>
        <v>0</v>
      </c>
      <c r="K34" s="1">
        <f t="shared" si="8"/>
        <v>0</v>
      </c>
      <c r="L34" s="2">
        <f t="shared" si="9"/>
        <v>0</v>
      </c>
    </row>
    <row r="35" spans="1:12" s="28" customFormat="1" x14ac:dyDescent="0.2">
      <c r="A35" s="7">
        <v>17</v>
      </c>
      <c r="B35" s="38" t="s">
        <v>54</v>
      </c>
      <c r="C35" s="34"/>
      <c r="D35" s="37">
        <v>1</v>
      </c>
      <c r="E35" s="37" t="s">
        <v>36</v>
      </c>
      <c r="F35" s="35"/>
      <c r="G35" s="32">
        <v>0</v>
      </c>
      <c r="H35" s="1">
        <f t="shared" si="5"/>
        <v>0</v>
      </c>
      <c r="I35" s="1">
        <f t="shared" si="6"/>
        <v>0</v>
      </c>
      <c r="J35" s="1">
        <f t="shared" si="7"/>
        <v>0</v>
      </c>
      <c r="K35" s="1">
        <f t="shared" si="8"/>
        <v>0</v>
      </c>
      <c r="L35" s="2">
        <f t="shared" si="9"/>
        <v>0</v>
      </c>
    </row>
    <row r="36" spans="1:12" s="28" customFormat="1" x14ac:dyDescent="0.2">
      <c r="A36" s="7">
        <v>18</v>
      </c>
      <c r="B36" s="38" t="s">
        <v>55</v>
      </c>
      <c r="C36" s="34"/>
      <c r="D36" s="37">
        <v>1</v>
      </c>
      <c r="E36" s="37" t="s">
        <v>36</v>
      </c>
      <c r="F36" s="35"/>
      <c r="G36" s="32">
        <v>0</v>
      </c>
      <c r="H36" s="1">
        <f t="shared" si="5"/>
        <v>0</v>
      </c>
      <c r="I36" s="1">
        <f t="shared" si="6"/>
        <v>0</v>
      </c>
      <c r="J36" s="1">
        <f t="shared" si="7"/>
        <v>0</v>
      </c>
      <c r="K36" s="1">
        <f t="shared" si="8"/>
        <v>0</v>
      </c>
      <c r="L36" s="2">
        <f t="shared" si="9"/>
        <v>0</v>
      </c>
    </row>
    <row r="37" spans="1:12" s="28" customFormat="1" ht="15" customHeight="1" x14ac:dyDescent="0.2">
      <c r="A37" s="7">
        <v>19</v>
      </c>
      <c r="B37" s="38" t="s">
        <v>56</v>
      </c>
      <c r="C37" s="34"/>
      <c r="D37" s="37">
        <v>1</v>
      </c>
      <c r="E37" s="37" t="s">
        <v>36</v>
      </c>
      <c r="F37" s="35"/>
      <c r="G37" s="32">
        <v>0</v>
      </c>
      <c r="H37" s="1">
        <f t="shared" si="5"/>
        <v>0</v>
      </c>
      <c r="I37" s="1">
        <f t="shared" si="6"/>
        <v>0</v>
      </c>
      <c r="J37" s="1">
        <f t="shared" si="7"/>
        <v>0</v>
      </c>
      <c r="K37" s="1">
        <f t="shared" si="8"/>
        <v>0</v>
      </c>
      <c r="L37" s="2">
        <f t="shared" si="9"/>
        <v>0</v>
      </c>
    </row>
    <row r="38" spans="1:12" s="28" customFormat="1" x14ac:dyDescent="0.2">
      <c r="A38" s="7">
        <v>20</v>
      </c>
      <c r="B38" s="38" t="s">
        <v>57</v>
      </c>
      <c r="C38" s="34"/>
      <c r="D38" s="37">
        <v>1</v>
      </c>
      <c r="E38" s="37" t="s">
        <v>36</v>
      </c>
      <c r="F38" s="35"/>
      <c r="G38" s="32">
        <v>0</v>
      </c>
      <c r="H38" s="1">
        <f t="shared" si="5"/>
        <v>0</v>
      </c>
      <c r="I38" s="1">
        <f t="shared" si="6"/>
        <v>0</v>
      </c>
      <c r="J38" s="1">
        <f t="shared" si="7"/>
        <v>0</v>
      </c>
      <c r="K38" s="1">
        <f t="shared" si="8"/>
        <v>0</v>
      </c>
      <c r="L38" s="2">
        <f t="shared" si="9"/>
        <v>0</v>
      </c>
    </row>
    <row r="39" spans="1:12" s="28" customFormat="1" ht="36" x14ac:dyDescent="0.2">
      <c r="A39" s="7">
        <v>21</v>
      </c>
      <c r="B39" s="38" t="s">
        <v>58</v>
      </c>
      <c r="C39" s="34"/>
      <c r="D39" s="37">
        <v>1</v>
      </c>
      <c r="E39" s="37" t="s">
        <v>36</v>
      </c>
      <c r="F39" s="35"/>
      <c r="G39" s="32">
        <v>0</v>
      </c>
      <c r="H39" s="1">
        <f t="shared" si="5"/>
        <v>0</v>
      </c>
      <c r="I39" s="1">
        <f t="shared" si="6"/>
        <v>0</v>
      </c>
      <c r="J39" s="1">
        <f t="shared" si="7"/>
        <v>0</v>
      </c>
      <c r="K39" s="1">
        <f t="shared" si="8"/>
        <v>0</v>
      </c>
      <c r="L39" s="2">
        <f t="shared" si="9"/>
        <v>0</v>
      </c>
    </row>
    <row r="40" spans="1:12" s="28" customFormat="1" ht="24" x14ac:dyDescent="0.2">
      <c r="A40" s="7">
        <v>22</v>
      </c>
      <c r="B40" s="38" t="s">
        <v>59</v>
      </c>
      <c r="C40" s="34"/>
      <c r="D40" s="37">
        <v>1</v>
      </c>
      <c r="E40" s="37" t="s">
        <v>36</v>
      </c>
      <c r="F40" s="35"/>
      <c r="G40" s="32">
        <v>0</v>
      </c>
      <c r="H40" s="1">
        <f t="shared" si="5"/>
        <v>0</v>
      </c>
      <c r="I40" s="1">
        <f t="shared" si="6"/>
        <v>0</v>
      </c>
      <c r="J40" s="1">
        <f t="shared" si="7"/>
        <v>0</v>
      </c>
      <c r="K40" s="1">
        <f t="shared" si="8"/>
        <v>0</v>
      </c>
      <c r="L40" s="2">
        <f t="shared" si="9"/>
        <v>0</v>
      </c>
    </row>
    <row r="41" spans="1:12" s="28" customFormat="1" ht="36" x14ac:dyDescent="0.2">
      <c r="A41" s="7">
        <v>23</v>
      </c>
      <c r="B41" s="38" t="s">
        <v>60</v>
      </c>
      <c r="C41" s="34"/>
      <c r="D41" s="37">
        <v>1</v>
      </c>
      <c r="E41" s="37" t="s">
        <v>37</v>
      </c>
      <c r="F41" s="35"/>
      <c r="G41" s="32">
        <v>0</v>
      </c>
      <c r="H41" s="1">
        <f t="shared" si="5"/>
        <v>0</v>
      </c>
      <c r="I41" s="1">
        <f t="shared" si="6"/>
        <v>0</v>
      </c>
      <c r="J41" s="1">
        <f t="shared" si="7"/>
        <v>0</v>
      </c>
      <c r="K41" s="1">
        <f t="shared" si="8"/>
        <v>0</v>
      </c>
      <c r="L41" s="2">
        <f t="shared" si="9"/>
        <v>0</v>
      </c>
    </row>
    <row r="42" spans="1:12" s="28" customFormat="1" ht="24" x14ac:dyDescent="0.2">
      <c r="A42" s="7">
        <v>24</v>
      </c>
      <c r="B42" s="38" t="s">
        <v>61</v>
      </c>
      <c r="C42" s="34"/>
      <c r="D42" s="37">
        <v>1</v>
      </c>
      <c r="E42" s="37" t="s">
        <v>36</v>
      </c>
      <c r="F42" s="35"/>
      <c r="G42" s="32">
        <v>0</v>
      </c>
      <c r="H42" s="1">
        <f t="shared" si="5"/>
        <v>0</v>
      </c>
      <c r="I42" s="1">
        <f t="shared" si="6"/>
        <v>0</v>
      </c>
      <c r="J42" s="1">
        <f t="shared" si="7"/>
        <v>0</v>
      </c>
      <c r="K42" s="1">
        <f t="shared" si="8"/>
        <v>0</v>
      </c>
      <c r="L42" s="2">
        <f t="shared" si="9"/>
        <v>0</v>
      </c>
    </row>
    <row r="43" spans="1:12" s="28" customFormat="1" ht="36" x14ac:dyDescent="0.2">
      <c r="A43" s="7">
        <v>25</v>
      </c>
      <c r="B43" s="38" t="s">
        <v>62</v>
      </c>
      <c r="C43" s="34"/>
      <c r="D43" s="37">
        <v>1</v>
      </c>
      <c r="E43" s="37" t="s">
        <v>36</v>
      </c>
      <c r="F43" s="35"/>
      <c r="G43" s="32">
        <v>0</v>
      </c>
      <c r="H43" s="1">
        <f t="shared" si="5"/>
        <v>0</v>
      </c>
      <c r="I43" s="1">
        <f t="shared" si="6"/>
        <v>0</v>
      </c>
      <c r="J43" s="1">
        <f t="shared" si="7"/>
        <v>0</v>
      </c>
      <c r="K43" s="1">
        <f t="shared" si="8"/>
        <v>0</v>
      </c>
      <c r="L43" s="2">
        <f t="shared" si="9"/>
        <v>0</v>
      </c>
    </row>
    <row r="44" spans="1:12" s="28" customFormat="1" ht="48" x14ac:dyDescent="0.2">
      <c r="A44" s="7">
        <v>26</v>
      </c>
      <c r="B44" s="38" t="s">
        <v>63</v>
      </c>
      <c r="C44" s="34"/>
      <c r="D44" s="37">
        <v>1</v>
      </c>
      <c r="E44" s="37" t="s">
        <v>37</v>
      </c>
      <c r="F44" s="35"/>
      <c r="G44" s="32">
        <v>0</v>
      </c>
      <c r="H44" s="1">
        <f t="shared" si="5"/>
        <v>0</v>
      </c>
      <c r="I44" s="1">
        <f t="shared" si="6"/>
        <v>0</v>
      </c>
      <c r="J44" s="1">
        <f t="shared" si="7"/>
        <v>0</v>
      </c>
      <c r="K44" s="1">
        <f t="shared" si="8"/>
        <v>0</v>
      </c>
      <c r="L44" s="2">
        <f t="shared" si="9"/>
        <v>0</v>
      </c>
    </row>
    <row r="45" spans="1:12" s="28" customFormat="1" x14ac:dyDescent="0.2">
      <c r="A45" s="7">
        <v>27</v>
      </c>
      <c r="B45" s="38" t="s">
        <v>64</v>
      </c>
      <c r="C45" s="34"/>
      <c r="D45" s="37">
        <v>1</v>
      </c>
      <c r="E45" s="37" t="s">
        <v>36</v>
      </c>
      <c r="F45" s="35"/>
      <c r="G45" s="32">
        <v>0</v>
      </c>
      <c r="H45" s="1">
        <f>+ROUND(F45*G45,0)</f>
        <v>0</v>
      </c>
      <c r="I45" s="1">
        <f>ROUND(F45+H45,0)</f>
        <v>0</v>
      </c>
      <c r="J45" s="1">
        <f>ROUND(F45*D45,0)</f>
        <v>0</v>
      </c>
      <c r="K45" s="1">
        <f>ROUND(J45*G45,0)</f>
        <v>0</v>
      </c>
      <c r="L45" s="2">
        <f>ROUND(J45+K45,0)</f>
        <v>0</v>
      </c>
    </row>
    <row r="46" spans="1:12" s="28" customFormat="1" x14ac:dyDescent="0.2">
      <c r="A46" s="7">
        <v>28</v>
      </c>
      <c r="B46" s="38" t="s">
        <v>65</v>
      </c>
      <c r="C46" s="34"/>
      <c r="D46" s="37">
        <v>1</v>
      </c>
      <c r="E46" s="37" t="s">
        <v>36</v>
      </c>
      <c r="F46" s="35"/>
      <c r="G46" s="32">
        <v>0</v>
      </c>
      <c r="H46" s="1">
        <f t="shared" ref="H46:H48" si="10">+ROUND(F46*G46,0)</f>
        <v>0</v>
      </c>
      <c r="I46" s="1">
        <f t="shared" ref="I46:I48" si="11">ROUND(F46+H46,0)</f>
        <v>0</v>
      </c>
      <c r="J46" s="1">
        <f t="shared" ref="J46:J48" si="12">ROUND(F46*D46,0)</f>
        <v>0</v>
      </c>
      <c r="K46" s="1">
        <f t="shared" ref="K46:K48" si="13">ROUND(J46*G46,0)</f>
        <v>0</v>
      </c>
      <c r="L46" s="2">
        <f t="shared" ref="L46:L48" si="14">ROUND(J46+K46,0)</f>
        <v>0</v>
      </c>
    </row>
    <row r="47" spans="1:12" s="28" customFormat="1" ht="15" customHeight="1" x14ac:dyDescent="0.2">
      <c r="A47" s="7">
        <v>29</v>
      </c>
      <c r="B47" s="38" t="s">
        <v>66</v>
      </c>
      <c r="C47" s="34"/>
      <c r="D47" s="37">
        <v>1</v>
      </c>
      <c r="E47" s="37" t="s">
        <v>36</v>
      </c>
      <c r="F47" s="35"/>
      <c r="G47" s="32">
        <v>0</v>
      </c>
      <c r="H47" s="1">
        <f t="shared" si="10"/>
        <v>0</v>
      </c>
      <c r="I47" s="1">
        <f t="shared" si="11"/>
        <v>0</v>
      </c>
      <c r="J47" s="1">
        <f t="shared" si="12"/>
        <v>0</v>
      </c>
      <c r="K47" s="1">
        <f t="shared" si="13"/>
        <v>0</v>
      </c>
      <c r="L47" s="2">
        <f t="shared" si="14"/>
        <v>0</v>
      </c>
    </row>
    <row r="48" spans="1:12" s="28" customFormat="1" ht="24" x14ac:dyDescent="0.2">
      <c r="A48" s="7">
        <v>30</v>
      </c>
      <c r="B48" s="38" t="s">
        <v>67</v>
      </c>
      <c r="C48" s="34"/>
      <c r="D48" s="37">
        <v>1</v>
      </c>
      <c r="E48" s="37" t="s">
        <v>36</v>
      </c>
      <c r="F48" s="35"/>
      <c r="G48" s="32">
        <v>0</v>
      </c>
      <c r="H48" s="1">
        <f t="shared" si="10"/>
        <v>0</v>
      </c>
      <c r="I48" s="1">
        <f t="shared" si="11"/>
        <v>0</v>
      </c>
      <c r="J48" s="1">
        <f t="shared" si="12"/>
        <v>0</v>
      </c>
      <c r="K48" s="1">
        <f t="shared" si="13"/>
        <v>0</v>
      </c>
      <c r="L48" s="2">
        <f t="shared" si="14"/>
        <v>0</v>
      </c>
    </row>
    <row r="49" spans="1:12" s="28" customFormat="1" ht="42" customHeight="1" thickBot="1" x14ac:dyDescent="0.25">
      <c r="A49" s="24"/>
      <c r="B49" s="55"/>
      <c r="C49" s="55"/>
      <c r="D49" s="55"/>
      <c r="E49" s="55"/>
      <c r="F49" s="55"/>
      <c r="G49" s="55"/>
      <c r="H49" s="55"/>
      <c r="I49" s="55"/>
      <c r="J49" s="56"/>
      <c r="K49" s="8" t="s">
        <v>23</v>
      </c>
      <c r="L49" s="4">
        <f>SUMIF(G:G,0%,J:J)</f>
        <v>0</v>
      </c>
    </row>
    <row r="50" spans="1:12" s="28" customFormat="1" ht="39" customHeight="1" thickBot="1" x14ac:dyDescent="0.25">
      <c r="A50" s="42" t="s">
        <v>25</v>
      </c>
      <c r="B50" s="43"/>
      <c r="C50" s="43"/>
      <c r="D50" s="43"/>
      <c r="E50" s="43"/>
      <c r="F50" s="43"/>
      <c r="G50" s="43"/>
      <c r="H50" s="43"/>
      <c r="I50" s="43"/>
      <c r="J50" s="44"/>
      <c r="K50" s="12" t="s">
        <v>10</v>
      </c>
      <c r="L50" s="4">
        <f>SUMIF(G:G,5%,J:J)</f>
        <v>0</v>
      </c>
    </row>
    <row r="51" spans="1:12" s="28" customFormat="1" ht="57" customHeight="1" x14ac:dyDescent="0.2">
      <c r="A51" s="40" t="s">
        <v>35</v>
      </c>
      <c r="B51" s="40"/>
      <c r="C51" s="40"/>
      <c r="D51" s="40"/>
      <c r="E51" s="40"/>
      <c r="F51" s="40"/>
      <c r="G51" s="40"/>
      <c r="H51" s="40"/>
      <c r="I51" s="40"/>
      <c r="J51" s="40"/>
      <c r="K51" s="8" t="s">
        <v>11</v>
      </c>
      <c r="L51" s="4">
        <f>SUMIF(G:G,19%,J:J)</f>
        <v>0</v>
      </c>
    </row>
    <row r="52" spans="1:12" s="28" customFormat="1" ht="30.6" customHeight="1" x14ac:dyDescent="0.2">
      <c r="A52" s="41"/>
      <c r="B52" s="41"/>
      <c r="C52" s="41"/>
      <c r="D52" s="41"/>
      <c r="E52" s="41"/>
      <c r="F52" s="41"/>
      <c r="G52" s="41"/>
      <c r="H52" s="41"/>
      <c r="I52" s="41"/>
      <c r="J52" s="41"/>
      <c r="K52" s="9" t="s">
        <v>7</v>
      </c>
      <c r="L52" s="5">
        <f>SUM(L49:L51)</f>
        <v>0</v>
      </c>
    </row>
    <row r="53" spans="1:12" s="28" customFormat="1" ht="23.25" customHeight="1" x14ac:dyDescent="0.2">
      <c r="A53" s="41"/>
      <c r="B53" s="41"/>
      <c r="C53" s="41"/>
      <c r="D53" s="41"/>
      <c r="E53" s="41"/>
      <c r="F53" s="41"/>
      <c r="G53" s="41"/>
      <c r="H53" s="41"/>
      <c r="I53" s="41"/>
      <c r="J53" s="41"/>
      <c r="K53" s="10" t="s">
        <v>12</v>
      </c>
      <c r="L53" s="6">
        <f>ROUND(L50*5%,0)</f>
        <v>0</v>
      </c>
    </row>
    <row r="54" spans="1:12" s="28" customFormat="1" ht="22.9" customHeight="1" x14ac:dyDescent="0.2">
      <c r="A54" s="41"/>
      <c r="B54" s="41"/>
      <c r="C54" s="41"/>
      <c r="D54" s="41"/>
      <c r="E54" s="41"/>
      <c r="F54" s="41"/>
      <c r="G54" s="41"/>
      <c r="H54" s="41"/>
      <c r="I54" s="41"/>
      <c r="J54" s="41"/>
      <c r="K54" s="10" t="s">
        <v>13</v>
      </c>
      <c r="L54" s="4">
        <f>ROUND(L51*19%,0)</f>
        <v>0</v>
      </c>
    </row>
    <row r="55" spans="1:12" s="28" customFormat="1" ht="40.5" customHeight="1" x14ac:dyDescent="0.2">
      <c r="A55" s="41"/>
      <c r="B55" s="41"/>
      <c r="C55" s="41"/>
      <c r="D55" s="41"/>
      <c r="E55" s="41"/>
      <c r="F55" s="41"/>
      <c r="G55" s="41"/>
      <c r="H55" s="41"/>
      <c r="I55" s="41"/>
      <c r="J55" s="41"/>
      <c r="K55" s="9" t="s">
        <v>14</v>
      </c>
      <c r="L55" s="5">
        <f>SUM(L53:L54)</f>
        <v>0</v>
      </c>
    </row>
    <row r="56" spans="1:12" s="28" customFormat="1" ht="28.9" customHeight="1" x14ac:dyDescent="0.2">
      <c r="A56" s="41"/>
      <c r="B56" s="41"/>
      <c r="C56" s="41"/>
      <c r="D56" s="41"/>
      <c r="E56" s="41"/>
      <c r="F56" s="41"/>
      <c r="G56" s="41"/>
      <c r="H56" s="41"/>
      <c r="I56" s="41"/>
      <c r="J56" s="41"/>
      <c r="K56" s="11" t="s">
        <v>15</v>
      </c>
      <c r="L56" s="5">
        <f>+L52+L55</f>
        <v>0</v>
      </c>
    </row>
    <row r="59" spans="1:12" x14ac:dyDescent="0.25">
      <c r="B59" s="31"/>
      <c r="C59" s="31"/>
    </row>
    <row r="60" spans="1:12" x14ac:dyDescent="0.25">
      <c r="B60" s="53"/>
      <c r="C60" s="53"/>
    </row>
    <row r="61" spans="1:12" ht="15.75" thickBot="1" x14ac:dyDescent="0.3">
      <c r="B61" s="54"/>
      <c r="C61" s="54"/>
    </row>
    <row r="62" spans="1:12" x14ac:dyDescent="0.25">
      <c r="B62" s="46" t="s">
        <v>20</v>
      </c>
      <c r="C62" s="46"/>
    </row>
    <row r="64" spans="1:12" x14ac:dyDescent="0.25">
      <c r="A64" s="29" t="s">
        <v>33</v>
      </c>
    </row>
  </sheetData>
  <sheetProtection algorithmName="SHA-512" hashValue="eqylw1BrkFexjo5BPzSpSJjTen1VYpb5KVDkAOocH7CCD1wBznhXjq2cirAcxOQI6fgMJL0FHJzTYHE4ty/Ilg==" saltValue="E0xOIV3Ok6Va7SkvhS7zDA==" spinCount="100000" sheet="1" selectLockedCells="1"/>
  <mergeCells count="17">
    <mergeCell ref="K2:L5"/>
    <mergeCell ref="A2:A5"/>
    <mergeCell ref="D11:G11"/>
    <mergeCell ref="A11:B15"/>
    <mergeCell ref="B2:J2"/>
    <mergeCell ref="B3:J3"/>
    <mergeCell ref="B4:J5"/>
    <mergeCell ref="A51:J56"/>
    <mergeCell ref="A50:J50"/>
    <mergeCell ref="A9:B9"/>
    <mergeCell ref="B62:C62"/>
    <mergeCell ref="D13:G13"/>
    <mergeCell ref="D15:G15"/>
    <mergeCell ref="F9:G9"/>
    <mergeCell ref="J9:K9"/>
    <mergeCell ref="B60:C61"/>
    <mergeCell ref="B49:J49"/>
  </mergeCells>
  <dataValidations count="1">
    <dataValidation type="whole" allowBlank="1" showInputMessage="1" showErrorMessage="1" sqref="F19:F48">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DORA CONSTANZA ALONSO GOMEZ</cp:lastModifiedBy>
  <cp:lastPrinted>2022-01-27T18:55:46Z</cp:lastPrinted>
  <dcterms:created xsi:type="dcterms:W3CDTF">2017-04-28T13:22:52Z</dcterms:created>
  <dcterms:modified xsi:type="dcterms:W3CDTF">2022-02-15T16:16:49Z</dcterms:modified>
</cp:coreProperties>
</file>