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OTROS ONE DRIVE\Escritorio\INVITACIONES PÚBLICAS 2022\INV. U-CD-025 SALA DOCENTES\ANEXOS\"/>
    </mc:Choice>
  </mc:AlternateContent>
  <bookViews>
    <workbookView xWindow="0" yWindow="0" windowWidth="21600" windowHeight="9240"/>
  </bookViews>
  <sheets>
    <sheet name="Hoja1" sheetId="1" r:id="rId1"/>
    <sheet name="Hoja2" sheetId="2" r:id="rId2"/>
  </sheets>
  <definedNames>
    <definedName name="_xlnm.Print_Area" localSheetId="0">Hoja1!$A$1:$O$42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24" i="1" l="1"/>
  <c r="J24" i="1"/>
  <c r="N24" i="1" s="1"/>
  <c r="H24" i="1"/>
  <c r="K24" i="1" s="1"/>
  <c r="L23" i="1"/>
  <c r="J23" i="1"/>
  <c r="N23" i="1" s="1"/>
  <c r="H23" i="1"/>
  <c r="K23" i="1" s="1"/>
  <c r="M22" i="1"/>
  <c r="L22" i="1"/>
  <c r="J22" i="1"/>
  <c r="N22" i="1" s="1"/>
  <c r="H22" i="1"/>
  <c r="L21" i="1"/>
  <c r="J21" i="1"/>
  <c r="N21" i="1" s="1"/>
  <c r="H21" i="1"/>
  <c r="K21" i="1" s="1"/>
  <c r="O22" i="1" l="1"/>
  <c r="O23" i="1"/>
  <c r="M23" i="1"/>
  <c r="K22" i="1"/>
  <c r="M24" i="1"/>
  <c r="O24" i="1" s="1"/>
  <c r="M21" i="1"/>
  <c r="O21" i="1" s="1"/>
  <c r="H20" i="1"/>
  <c r="J20" i="1"/>
  <c r="L20" i="1"/>
  <c r="N20" i="1"/>
  <c r="O26" i="1"/>
  <c r="O29" i="1" s="1"/>
  <c r="L19" i="1"/>
  <c r="O25" i="1" s="1"/>
  <c r="K20" i="1" l="1"/>
  <c r="M20" i="1"/>
  <c r="O20" i="1" s="1"/>
  <c r="J19" i="1"/>
  <c r="N19" i="1" l="1"/>
  <c r="O32" i="1" l="1"/>
  <c r="O33" i="1" s="1"/>
  <c r="H19" i="1"/>
  <c r="K19" i="1" s="1"/>
  <c r="M19" i="1" l="1"/>
  <c r="O19" i="1" s="1"/>
  <c r="O27" i="1"/>
  <c r="O30" i="1" l="1"/>
  <c r="O31" i="1" s="1"/>
  <c r="O28" i="1"/>
  <c r="O34"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<sst xmlns="http://schemas.openxmlformats.org/spreadsheetml/2006/main" count="57" uniqueCount="52">
  <si>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</si>
  <si>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</si>
  <si>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</si>
  <si>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</si>
  <si>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</si>
  <si>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</si>
  <si>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</si>
  <si>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</si>
  <si>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</si>
  <si>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</si>
  <si>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</si>
  <si>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</si>
  <si>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</si>
  <si>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</si>
  <si>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</si>
  <si>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</si>
  <si>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</si>
  <si>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</si>
  <si>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</si>
  <si>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</si>
  <si>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</si>
  <si>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</si>
  <si>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</si>
  <si>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</si>
  <si>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</si>
  <si>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</si>
  <si>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</si>
  <si>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</si>
  <si>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</si>
  <si>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</si>
  <si>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</si>
  <si>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</si>
  <si>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</si>
  <si>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</si>
  <si>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</si>
  <si>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</si>
  <si>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</si>
  <si>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</si>
  <si>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</si>
  <si>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VERSIÓN: 2</t>
  </si>
  <si>
    <t>VIGENCIA: 2022-05-31</t>
  </si>
  <si>
    <t>CÓDIGO: ABSr125</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</si>
  <si>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</si>
  <si>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32.1-4.1</t>
  </si>
  <si>
    <t>METRO CUADRADO</t>
  </si>
  <si>
    <t>MILILITRO</t>
  </si>
  <si>
    <t>Demolición de ladrillo tolete o.15 cm incluye retiro de sobrantes</t>
  </si>
  <si>
    <t>Suministro e instalación de ventanas en lamina calibre 18 incluye anticorrosivo</t>
  </si>
  <si>
    <t>Filos en mortero 2.5</t>
  </si>
  <si>
    <t>Suministro e instalación de vidrios 4 líneas</t>
  </si>
  <si>
    <t>Tapada de goteras</t>
  </si>
  <si>
    <t>Instalación de puerta en aluminio incluye cerradura y vidrio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</si>
</sst>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1">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0" fontId="1" fillId="0" borderId="18" xfId="0" applyFont="1" applyBorder="1" applyAlignment="1">
      <alignment horizontal="center" vertical="center" wrapText="1"/>
    </xf>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35" borderId="2" xfId="0" applyFont="1" applyFill="1" applyBorder="1" applyAlignment="1" applyProtection="1">
      <alignment horizontal="left" vertical="center" wrapText="1"/>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1" fillId="0" borderId="18" xfId="0" applyFont="1" applyBorder="1" applyAlignment="1">
      <alignment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2"/>
  <sheetViews>
    <sheetView tabSelected="1" topLeftCell="A13" zoomScale="80" zoomScaleNormal="80" zoomScaleSheetLayoutView="70" zoomScalePageLayoutView="55" workbookViewId="0">
      <selection activeCell="I24" sqref="I24"/>
    </sheetView>
  </sheetViews>
  <sheetFormatPr baseColWidth="10" defaultColWidth="11.42578125" defaultRowHeight="15" x14ac:dyDescent="0.25"/>
  <cols>
    <col min="1" max="1" width="10.7109375" style="9" customWidth="1"/>
    <col min="2" max="2" width="62.85546875" style="9" customWidth="1"/>
    <col min="3" max="3" width="13.42578125" style="9" customWidth="1"/>
    <col min="4" max="4" width="13.28515625" style="9" customWidth="1"/>
    <col min="5" max="5" width="17" style="9" customWidth="1"/>
    <col min="6" max="6" width="13.5703125" style="9" customWidth="1"/>
    <col min="7" max="7" width="12.85546875" style="9" customWidth="1"/>
    <col min="8" max="8" width="15" style="9" customWidth="1"/>
    <col min="9" max="9" width="20.28515625" style="9" customWidth="1"/>
    <col min="10" max="10" width="15" style="9" customWidth="1"/>
    <col min="11" max="11" width="17.85546875" style="11" customWidth="1"/>
    <col min="12" max="13" width="16.7109375" style="11" customWidth="1"/>
    <col min="14" max="14" width="14.7109375" style="11" customWidth="1"/>
    <col min="15" max="15" width="18.7109375" style="11" customWidth="1"/>
    <col min="16" max="16384" width="11.42578125" style="11"/>
  </cols>
  <sheetData>
    <row r="1" spans="1:15" x14ac:dyDescent="0.25">
      <c r="F1" s="10"/>
    </row>
    <row r="2" spans="1:15" ht="15.75" customHeight="1" x14ac:dyDescent="0.25">
      <c r="A2" s="41"/>
      <c r="B2" s="51" t="s">
        <v>0</v>
      </c>
      <c r="C2" s="51"/>
      <c r="D2" s="51"/>
      <c r="E2" s="51"/>
      <c r="F2" s="51"/>
      <c r="G2" s="51"/>
      <c r="H2" s="51"/>
      <c r="I2" s="51"/>
      <c r="J2" s="51"/>
      <c r="K2" s="51"/>
      <c r="L2" s="51"/>
      <c r="M2" s="51"/>
      <c r="N2" s="40" t="s">
        <v>41</v>
      </c>
      <c r="O2" s="40"/>
    </row>
    <row r="3" spans="1:15" ht="15.75" customHeight="1" x14ac:dyDescent="0.25">
      <c r="A3" s="41"/>
      <c r="B3" s="51" t="s">
        <v>1</v>
      </c>
      <c r="C3" s="51"/>
      <c r="D3" s="51"/>
      <c r="E3" s="51"/>
      <c r="F3" s="51"/>
      <c r="G3" s="51"/>
      <c r="H3" s="51"/>
      <c r="I3" s="51"/>
      <c r="J3" s="51"/>
      <c r="K3" s="51"/>
      <c r="L3" s="51"/>
      <c r="M3" s="51"/>
      <c r="N3" s="40" t="s">
        <v>39</v>
      </c>
      <c r="O3" s="40"/>
    </row>
    <row r="4" spans="1:15" ht="16.5" customHeight="1" x14ac:dyDescent="0.25">
      <c r="A4" s="41"/>
      <c r="B4" s="51" t="s">
        <v>38</v>
      </c>
      <c r="C4" s="51"/>
      <c r="D4" s="51"/>
      <c r="E4" s="51"/>
      <c r="F4" s="51"/>
      <c r="G4" s="51"/>
      <c r="H4" s="51"/>
      <c r="I4" s="51"/>
      <c r="J4" s="51"/>
      <c r="K4" s="51"/>
      <c r="L4" s="51"/>
      <c r="M4" s="51"/>
      <c r="N4" s="40" t="s">
        <v>40</v>
      </c>
      <c r="O4" s="40"/>
    </row>
    <row r="5" spans="1:15" ht="15" customHeight="1" x14ac:dyDescent="0.25">
      <c r="A5" s="41"/>
      <c r="B5" s="51"/>
      <c r="C5" s="51"/>
      <c r="D5" s="51"/>
      <c r="E5" s="51"/>
      <c r="F5" s="51"/>
      <c r="G5" s="51"/>
      <c r="H5" s="51"/>
      <c r="I5" s="51"/>
      <c r="J5" s="51"/>
      <c r="K5" s="51"/>
      <c r="L5" s="51"/>
      <c r="M5" s="51"/>
      <c r="N5" s="40" t="s">
        <v>27</v>
      </c>
      <c r="O5" s="40"/>
    </row>
    <row r="7" spans="1:15" x14ac:dyDescent="0.25">
      <c r="A7" s="12" t="s">
        <v>31</v>
      </c>
    </row>
    <row r="8" spans="1:15" x14ac:dyDescent="0.25">
      <c r="A8" s="13" t="s">
        <v>30</v>
      </c>
    </row>
    <row r="9" spans="1:15" ht="25.5" customHeight="1" x14ac:dyDescent="0.25">
      <c r="A9" s="57" t="s">
        <v>29</v>
      </c>
      <c r="B9" s="57"/>
      <c r="C9" s="14"/>
      <c r="E9" s="15" t="s">
        <v>21</v>
      </c>
      <c r="F9" s="59"/>
      <c r="G9" s="60"/>
      <c r="K9" s="16" t="s">
        <v>16</v>
      </c>
      <c r="L9" s="61"/>
      <c r="M9" s="62"/>
      <c r="N9" s="63"/>
    </row>
    <row r="10" spans="1:15" ht="15.75" thickBot="1" x14ac:dyDescent="0.3">
      <c r="A10" s="14"/>
      <c r="B10" s="14"/>
      <c r="C10" s="14"/>
      <c r="E10" s="17"/>
      <c r="F10" s="17"/>
      <c r="G10" s="17"/>
      <c r="K10" s="18"/>
      <c r="L10" s="19"/>
      <c r="M10" s="19"/>
      <c r="N10" s="19"/>
    </row>
    <row r="11" spans="1:15" ht="30.75" customHeight="1" thickBot="1" x14ac:dyDescent="0.3">
      <c r="A11" s="45" t="s">
        <v>26</v>
      </c>
      <c r="B11" s="46"/>
      <c r="C11" s="20"/>
      <c r="D11" s="42" t="s">
        <v>17</v>
      </c>
      <c r="E11" s="43"/>
      <c r="F11" s="43"/>
      <c r="G11" s="44"/>
      <c r="H11" s="7"/>
      <c r="I11" s="28"/>
      <c r="J11" s="28"/>
      <c r="K11" s="18"/>
    </row>
    <row r="12" spans="1:15" ht="15.75" thickBot="1" x14ac:dyDescent="0.3">
      <c r="A12" s="47"/>
      <c r="B12" s="48"/>
      <c r="C12" s="20"/>
      <c r="D12" s="21"/>
      <c r="E12" s="17"/>
      <c r="F12" s="17"/>
      <c r="G12" s="17"/>
      <c r="K12" s="18"/>
    </row>
    <row r="13" spans="1:15" ht="30" customHeight="1" thickBot="1" x14ac:dyDescent="0.3">
      <c r="A13" s="47"/>
      <c r="B13" s="48"/>
      <c r="C13" s="20"/>
      <c r="D13" s="42" t="s">
        <v>18</v>
      </c>
      <c r="E13" s="43"/>
      <c r="F13" s="43"/>
      <c r="G13" s="44"/>
      <c r="H13" s="7"/>
      <c r="I13" s="28"/>
      <c r="J13" s="28"/>
      <c r="K13" s="18"/>
    </row>
    <row r="14" spans="1:15" ht="18.75" customHeight="1" thickBot="1" x14ac:dyDescent="0.3">
      <c r="A14" s="47"/>
      <c r="B14" s="48"/>
      <c r="C14" s="20"/>
      <c r="E14" s="17"/>
      <c r="F14" s="17"/>
      <c r="G14" s="17"/>
      <c r="K14" s="18"/>
    </row>
    <row r="15" spans="1:15" ht="24" customHeight="1" thickBot="1" x14ac:dyDescent="0.3">
      <c r="A15" s="49"/>
      <c r="B15" s="50"/>
      <c r="C15" s="20"/>
      <c r="D15" s="42" t="s">
        <v>22</v>
      </c>
      <c r="E15" s="43"/>
      <c r="F15" s="43"/>
      <c r="G15" s="44"/>
      <c r="H15" s="7"/>
      <c r="I15" s="28"/>
      <c r="J15" s="28"/>
      <c r="K15" s="18"/>
      <c r="L15" s="19"/>
      <c r="M15" s="19"/>
      <c r="N15" s="19"/>
    </row>
    <row r="16" spans="1:15" x14ac:dyDescent="0.25">
      <c r="A16" s="14"/>
      <c r="B16" s="14"/>
      <c r="C16" s="14"/>
      <c r="E16" s="17"/>
      <c r="F16" s="17"/>
      <c r="G16" s="17"/>
      <c r="K16" s="18"/>
      <c r="L16" s="19"/>
      <c r="M16" s="19"/>
      <c r="N16" s="19"/>
    </row>
    <row r="18" spans="1:15" s="25" customFormat="1" ht="111.75" customHeight="1" x14ac:dyDescent="0.25">
      <c r="A18" s="22" t="s">
        <v>28</v>
      </c>
      <c r="B18" s="22" t="s">
        <v>2</v>
      </c>
      <c r="C18" s="22" t="s">
        <v>19</v>
      </c>
      <c r="D18" s="22" t="s">
        <v>3</v>
      </c>
      <c r="E18" s="22" t="s">
        <v>23</v>
      </c>
      <c r="F18" s="23" t="s">
        <v>4</v>
      </c>
      <c r="G18" s="24" t="s">
        <v>25</v>
      </c>
      <c r="H18" s="23" t="s">
        <v>5</v>
      </c>
      <c r="I18" s="23" t="s">
        <v>33</v>
      </c>
      <c r="J18" s="23" t="s">
        <v>36</v>
      </c>
      <c r="K18" s="23" t="s">
        <v>6</v>
      </c>
      <c r="L18" s="23" t="s">
        <v>7</v>
      </c>
      <c r="M18" s="23" t="s">
        <v>8</v>
      </c>
      <c r="N18" s="23" t="s">
        <v>32</v>
      </c>
      <c r="O18" s="23" t="s">
        <v>9</v>
      </c>
    </row>
    <row r="19" spans="1:15" s="25" customFormat="1" ht="28.5" x14ac:dyDescent="0.25">
      <c r="A19" s="26">
        <v>1</v>
      </c>
      <c r="B19" s="70" t="s">
        <v>46</v>
      </c>
      <c r="C19" s="33"/>
      <c r="D19" s="30">
        <v>8</v>
      </c>
      <c r="E19" s="30" t="s">
        <v>44</v>
      </c>
      <c r="F19" s="31"/>
      <c r="G19" s="32">
        <v>0</v>
      </c>
      <c r="H19" s="1">
        <f>+ROUND(F19*G19,0)</f>
        <v>0</v>
      </c>
      <c r="I19" s="32">
        <v>0</v>
      </c>
      <c r="J19" s="1">
        <f>ROUND(F19*I19,0)</f>
        <v>0</v>
      </c>
      <c r="K19" s="1">
        <f>ROUND(F19+H19+J19,0)</f>
        <v>0</v>
      </c>
      <c r="L19" s="1">
        <f>ROUND(F19*D19,0)</f>
        <v>0</v>
      </c>
      <c r="M19" s="1">
        <f>ROUND(D19*H19,0)</f>
        <v>0</v>
      </c>
      <c r="N19" s="1">
        <f>ROUND(J19*D19,0)</f>
        <v>0</v>
      </c>
      <c r="O19" s="2">
        <f>ROUND(L19+N19+M19,0)</f>
        <v>0</v>
      </c>
    </row>
    <row r="20" spans="1:15" s="25" customFormat="1" ht="28.5" x14ac:dyDescent="0.25">
      <c r="A20" s="26">
        <v>2</v>
      </c>
      <c r="B20" s="70" t="s">
        <v>47</v>
      </c>
      <c r="C20" s="33"/>
      <c r="D20" s="30">
        <v>8</v>
      </c>
      <c r="E20" s="30" t="s">
        <v>44</v>
      </c>
      <c r="F20" s="31"/>
      <c r="G20" s="32">
        <v>0</v>
      </c>
      <c r="H20" s="1">
        <f t="shared" ref="H20" si="0">+ROUND(F20*G20,0)</f>
        <v>0</v>
      </c>
      <c r="I20" s="32">
        <v>0</v>
      </c>
      <c r="J20" s="1">
        <f t="shared" ref="J20" si="1">ROUND(F20*I20,0)</f>
        <v>0</v>
      </c>
      <c r="K20" s="1">
        <f t="shared" ref="K20" si="2">ROUND(F20+H20+J20,0)</f>
        <v>0</v>
      </c>
      <c r="L20" s="1">
        <f t="shared" ref="L20" si="3">ROUND(F20*D20,0)</f>
        <v>0</v>
      </c>
      <c r="M20" s="1">
        <f t="shared" ref="M20" si="4">ROUND(D20*H20,0)</f>
        <v>0</v>
      </c>
      <c r="N20" s="1">
        <f t="shared" ref="N20" si="5">ROUND(J20*D20,0)</f>
        <v>0</v>
      </c>
      <c r="O20" s="2">
        <f t="shared" ref="O20" si="6">ROUND(L20+N20+M20,0)</f>
        <v>0</v>
      </c>
    </row>
    <row r="21" spans="1:15" s="25" customFormat="1" x14ac:dyDescent="0.25">
      <c r="A21" s="26">
        <v>3</v>
      </c>
      <c r="B21" s="70" t="s">
        <v>48</v>
      </c>
      <c r="C21" s="33"/>
      <c r="D21" s="30">
        <v>18</v>
      </c>
      <c r="E21" s="30" t="s">
        <v>45</v>
      </c>
      <c r="F21" s="31"/>
      <c r="G21" s="32">
        <v>0</v>
      </c>
      <c r="H21" s="1">
        <f>+ROUND(F21*G21,0)</f>
        <v>0</v>
      </c>
      <c r="I21" s="32">
        <v>0</v>
      </c>
      <c r="J21" s="1">
        <f>ROUND(F21*I21,0)</f>
        <v>0</v>
      </c>
      <c r="K21" s="1">
        <f>ROUND(F21+H21+J21,0)</f>
        <v>0</v>
      </c>
      <c r="L21" s="1">
        <f>ROUND(F21*D21,0)</f>
        <v>0</v>
      </c>
      <c r="M21" s="1">
        <f>ROUND(D21*H21,0)</f>
        <v>0</v>
      </c>
      <c r="N21" s="1">
        <f>ROUND(J21*D21,0)</f>
        <v>0</v>
      </c>
      <c r="O21" s="2">
        <f>ROUND(L21+N21+M21,0)</f>
        <v>0</v>
      </c>
    </row>
    <row r="22" spans="1:15" s="25" customFormat="1" ht="28.5" x14ac:dyDescent="0.25">
      <c r="A22" s="26">
        <v>4</v>
      </c>
      <c r="B22" s="70" t="s">
        <v>49</v>
      </c>
      <c r="C22" s="33"/>
      <c r="D22" s="30">
        <v>6</v>
      </c>
      <c r="E22" s="30" t="s">
        <v>44</v>
      </c>
      <c r="F22" s="31"/>
      <c r="G22" s="32">
        <v>0</v>
      </c>
      <c r="H22" s="1">
        <f t="shared" ref="H22" si="7">+ROUND(F22*G22,0)</f>
        <v>0</v>
      </c>
      <c r="I22" s="32">
        <v>0</v>
      </c>
      <c r="J22" s="1">
        <f t="shared" ref="J22" si="8">ROUND(F22*I22,0)</f>
        <v>0</v>
      </c>
      <c r="K22" s="1">
        <f t="shared" ref="K22" si="9">ROUND(F22+H22+J22,0)</f>
        <v>0</v>
      </c>
      <c r="L22" s="1">
        <f t="shared" ref="L22" si="10">ROUND(F22*D22,0)</f>
        <v>0</v>
      </c>
      <c r="M22" s="1">
        <f t="shared" ref="M22" si="11">ROUND(D22*H22,0)</f>
        <v>0</v>
      </c>
      <c r="N22" s="1">
        <f t="shared" ref="N22" si="12">ROUND(J22*D22,0)</f>
        <v>0</v>
      </c>
      <c r="O22" s="2">
        <f t="shared" ref="O22" si="13">ROUND(L22+N22+M22,0)</f>
        <v>0</v>
      </c>
    </row>
    <row r="23" spans="1:15" s="25" customFormat="1" ht="28.5" x14ac:dyDescent="0.25">
      <c r="A23" s="26">
        <v>5</v>
      </c>
      <c r="B23" s="70" t="s">
        <v>50</v>
      </c>
      <c r="C23" s="33"/>
      <c r="D23" s="30">
        <v>1</v>
      </c>
      <c r="E23" s="30" t="s">
        <v>44</v>
      </c>
      <c r="F23" s="31"/>
      <c r="G23" s="32">
        <v>0</v>
      </c>
      <c r="H23" s="1">
        <f>+ROUND(F23*G23,0)</f>
        <v>0</v>
      </c>
      <c r="I23" s="32">
        <v>0</v>
      </c>
      <c r="J23" s="1">
        <f>ROUND(F23*I23,0)</f>
        <v>0</v>
      </c>
      <c r="K23" s="1">
        <f>ROUND(F23+H23+J23,0)</f>
        <v>0</v>
      </c>
      <c r="L23" s="1">
        <f>ROUND(F23*D23,0)</f>
        <v>0</v>
      </c>
      <c r="M23" s="1">
        <f>ROUND(D23*H23,0)</f>
        <v>0</v>
      </c>
      <c r="N23" s="1">
        <f>ROUND(J23*D23,0)</f>
        <v>0</v>
      </c>
      <c r="O23" s="2">
        <f>ROUND(L23+N23+M23,0)</f>
        <v>0</v>
      </c>
    </row>
    <row r="24" spans="1:15" s="25" customFormat="1" ht="28.5" x14ac:dyDescent="0.25">
      <c r="A24" s="26">
        <v>6</v>
      </c>
      <c r="B24" s="70" t="s">
        <v>51</v>
      </c>
      <c r="C24" s="33"/>
      <c r="D24" s="30">
        <v>1</v>
      </c>
      <c r="E24" s="30" t="s">
        <v>44</v>
      </c>
      <c r="F24" s="31"/>
      <c r="G24" s="32">
        <v>0</v>
      </c>
      <c r="H24" s="1">
        <f t="shared" ref="H24" si="14">+ROUND(F24*G24,0)</f>
        <v>0</v>
      </c>
      <c r="I24" s="32">
        <v>0</v>
      </c>
      <c r="J24" s="1">
        <f t="shared" ref="J24" si="15">ROUND(F24*I24,0)</f>
        <v>0</v>
      </c>
      <c r="K24" s="1">
        <f t="shared" ref="K24" si="16">ROUND(F24+H24+J24,0)</f>
        <v>0</v>
      </c>
      <c r="L24" s="1">
        <f t="shared" ref="L24" si="17">ROUND(F24*D24,0)</f>
        <v>0</v>
      </c>
      <c r="M24" s="1">
        <f t="shared" ref="M24" si="18">ROUND(D24*H24,0)</f>
        <v>0</v>
      </c>
      <c r="N24" s="1">
        <f t="shared" ref="N24" si="19">ROUND(J24*D24,0)</f>
        <v>0</v>
      </c>
      <c r="O24" s="2">
        <f t="shared" ref="O24" si="20">ROUND(L24+N24+M24,0)</f>
        <v>0</v>
      </c>
    </row>
    <row r="25" spans="1:15" s="25" customFormat="1" ht="42" customHeight="1" thickBot="1" x14ac:dyDescent="0.25">
      <c r="A25" s="20"/>
      <c r="B25" s="66"/>
      <c r="C25" s="66"/>
      <c r="D25" s="66"/>
      <c r="E25" s="66"/>
      <c r="F25" s="66"/>
      <c r="G25" s="66"/>
      <c r="H25" s="66"/>
      <c r="I25" s="66"/>
      <c r="J25" s="66"/>
      <c r="K25" s="66"/>
      <c r="L25" s="66"/>
      <c r="M25" s="67" t="s">
        <v>37</v>
      </c>
      <c r="N25" s="67"/>
      <c r="O25" s="4">
        <f>SUMIF(G:G,0%,L:L)</f>
        <v>0</v>
      </c>
    </row>
    <row r="26" spans="1:15" s="25" customFormat="1" ht="39" customHeight="1" thickBot="1" x14ac:dyDescent="0.25">
      <c r="A26" s="55" t="s">
        <v>24</v>
      </c>
      <c r="B26" s="56"/>
      <c r="C26" s="56"/>
      <c r="D26" s="56"/>
      <c r="E26" s="56"/>
      <c r="F26" s="56"/>
      <c r="G26" s="56"/>
      <c r="H26" s="56"/>
      <c r="I26" s="56"/>
      <c r="J26" s="56"/>
      <c r="K26" s="56"/>
      <c r="L26" s="56"/>
      <c r="M26" s="67" t="s">
        <v>10</v>
      </c>
      <c r="N26" s="67"/>
      <c r="O26" s="4">
        <f>SUMIF(G:G,5%,L:L)</f>
        <v>0</v>
      </c>
    </row>
    <row r="27" spans="1:15" s="25" customFormat="1" ht="30" customHeight="1" x14ac:dyDescent="0.2">
      <c r="A27" s="52" t="s">
        <v>42</v>
      </c>
      <c r="B27" s="52"/>
      <c r="C27" s="52"/>
      <c r="D27" s="52"/>
      <c r="E27" s="52"/>
      <c r="F27" s="52"/>
      <c r="G27" s="52"/>
      <c r="H27" s="52"/>
      <c r="I27" s="52"/>
      <c r="J27" s="52"/>
      <c r="K27" s="52"/>
      <c r="L27" s="53"/>
      <c r="M27" s="67" t="s">
        <v>11</v>
      </c>
      <c r="N27" s="67"/>
      <c r="O27" s="4">
        <f>SUMIF(G:G,19%,L:L)</f>
        <v>0</v>
      </c>
    </row>
    <row r="28" spans="1:15" s="25" customFormat="1" ht="30" customHeight="1" x14ac:dyDescent="0.2">
      <c r="A28" s="54"/>
      <c r="B28" s="54"/>
      <c r="C28" s="54"/>
      <c r="D28" s="54"/>
      <c r="E28" s="54"/>
      <c r="F28" s="54"/>
      <c r="G28" s="54"/>
      <c r="H28" s="54"/>
      <c r="I28" s="54"/>
      <c r="J28" s="54"/>
      <c r="K28" s="54"/>
      <c r="L28" s="54"/>
      <c r="M28" s="34" t="s">
        <v>7</v>
      </c>
      <c r="N28" s="35"/>
      <c r="O28" s="5">
        <f>SUM(O25:O27)</f>
        <v>0</v>
      </c>
    </row>
    <row r="29" spans="1:15" s="25" customFormat="1" ht="30" customHeight="1" x14ac:dyDescent="0.2">
      <c r="A29" s="54"/>
      <c r="B29" s="54"/>
      <c r="C29" s="54"/>
      <c r="D29" s="54"/>
      <c r="E29" s="54"/>
      <c r="F29" s="54"/>
      <c r="G29" s="54"/>
      <c r="H29" s="54"/>
      <c r="I29" s="54"/>
      <c r="J29" s="54"/>
      <c r="K29" s="54"/>
      <c r="L29" s="54"/>
      <c r="M29" s="68" t="s">
        <v>12</v>
      </c>
      <c r="N29" s="69"/>
      <c r="O29" s="6">
        <f>ROUND(O26*5%,0)</f>
        <v>0</v>
      </c>
    </row>
    <row r="30" spans="1:15" s="25" customFormat="1" ht="30" customHeight="1" x14ac:dyDescent="0.2">
      <c r="A30" s="54"/>
      <c r="B30" s="54"/>
      <c r="C30" s="54"/>
      <c r="D30" s="54"/>
      <c r="E30" s="54"/>
      <c r="F30" s="54"/>
      <c r="G30" s="54"/>
      <c r="H30" s="54"/>
      <c r="I30" s="54"/>
      <c r="J30" s="54"/>
      <c r="K30" s="54"/>
      <c r="L30" s="54"/>
      <c r="M30" s="68" t="s">
        <v>13</v>
      </c>
      <c r="N30" s="69"/>
      <c r="O30" s="4">
        <f>ROUND(O27*19%,0)</f>
        <v>0</v>
      </c>
    </row>
    <row r="31" spans="1:15" s="25" customFormat="1" ht="30" customHeight="1" x14ac:dyDescent="0.2">
      <c r="A31" s="54"/>
      <c r="B31" s="54"/>
      <c r="C31" s="54"/>
      <c r="D31" s="54"/>
      <c r="E31" s="54"/>
      <c r="F31" s="54"/>
      <c r="G31" s="54"/>
      <c r="H31" s="54"/>
      <c r="I31" s="54"/>
      <c r="J31" s="54"/>
      <c r="K31" s="54"/>
      <c r="L31" s="54"/>
      <c r="M31" s="34" t="s">
        <v>14</v>
      </c>
      <c r="N31" s="35"/>
      <c r="O31" s="5">
        <f>SUM(O29:O30)</f>
        <v>0</v>
      </c>
    </row>
    <row r="32" spans="1:15" s="25" customFormat="1" ht="30" customHeight="1" x14ac:dyDescent="0.2">
      <c r="A32" s="54"/>
      <c r="B32" s="54"/>
      <c r="C32" s="54"/>
      <c r="D32" s="54"/>
      <c r="E32" s="54"/>
      <c r="F32" s="54"/>
      <c r="G32" s="54"/>
      <c r="H32" s="54"/>
      <c r="I32" s="54"/>
      <c r="J32" s="54"/>
      <c r="K32" s="54"/>
      <c r="L32" s="54"/>
      <c r="M32" s="38" t="s">
        <v>35</v>
      </c>
      <c r="N32" s="39"/>
      <c r="O32" s="4">
        <f>ROUND(SUM(N19:N20),0)</f>
        <v>0</v>
      </c>
    </row>
    <row r="33" spans="1:15" s="25" customFormat="1" ht="42" customHeight="1" x14ac:dyDescent="0.2">
      <c r="A33" s="54"/>
      <c r="B33" s="54"/>
      <c r="C33" s="54"/>
      <c r="D33" s="54"/>
      <c r="E33" s="54"/>
      <c r="F33" s="54"/>
      <c r="G33" s="54"/>
      <c r="H33" s="54"/>
      <c r="I33" s="54"/>
      <c r="J33" s="54"/>
      <c r="K33" s="54"/>
      <c r="L33" s="54"/>
      <c r="M33" s="36" t="s">
        <v>34</v>
      </c>
      <c r="N33" s="37"/>
      <c r="O33" s="5">
        <f>SUM(O32)</f>
        <v>0</v>
      </c>
    </row>
    <row r="34" spans="1:15" s="25" customFormat="1" ht="30" customHeight="1" x14ac:dyDescent="0.2">
      <c r="A34" s="54"/>
      <c r="B34" s="54"/>
      <c r="C34" s="54"/>
      <c r="D34" s="54"/>
      <c r="E34" s="54"/>
      <c r="F34" s="54"/>
      <c r="G34" s="54"/>
      <c r="H34" s="54"/>
      <c r="I34" s="54"/>
      <c r="J34" s="54"/>
      <c r="K34" s="54"/>
      <c r="L34" s="54"/>
      <c r="M34" s="36" t="s">
        <v>15</v>
      </c>
      <c r="N34" s="37"/>
      <c r="O34" s="5">
        <f>+O28+O31+O33</f>
        <v>0</v>
      </c>
    </row>
    <row r="37" spans="1:15" x14ac:dyDescent="0.25">
      <c r="B37" s="8"/>
      <c r="C37" s="8"/>
    </row>
    <row r="38" spans="1:15" x14ac:dyDescent="0.25">
      <c r="B38" s="64"/>
      <c r="C38" s="64"/>
    </row>
    <row r="39" spans="1:15" ht="15.75" thickBot="1" x14ac:dyDescent="0.3">
      <c r="B39" s="65"/>
      <c r="C39" s="65"/>
    </row>
    <row r="40" spans="1:15" x14ac:dyDescent="0.25">
      <c r="B40" s="58" t="s">
        <v>20</v>
      </c>
      <c r="C40" s="58"/>
    </row>
    <row r="42" spans="1:15" x14ac:dyDescent="0.25">
      <c r="A42" s="27" t="s">
        <v>43</v>
      </c>
    </row>
  </sheetData>
  <sheetProtection algorithmName="SHA-512" hashValue="C8F62OuqNWKB3Sw6AryuG8NuqjDOU/AM3XXmYfNzMkukOgWJBKEkCA4+MtQgOY7Y4VXYHKBjFaYSg59LQSn6FA==" saltValue="1xDBk0qAKN/c4DZuqiexOg==" spinCount="100000" sheet="1" selectLockedCells="1"/>
  <mergeCells count="30">
    <mergeCell ref="A27:L34"/>
    <mergeCell ref="A26:L26"/>
    <mergeCell ref="A9:B9"/>
    <mergeCell ref="B40:C40"/>
    <mergeCell ref="D13:G13"/>
    <mergeCell ref="D15:G15"/>
    <mergeCell ref="F9:G9"/>
    <mergeCell ref="L9:N9"/>
    <mergeCell ref="B38:C39"/>
    <mergeCell ref="B25:L25"/>
    <mergeCell ref="M25:N25"/>
    <mergeCell ref="M26:N26"/>
    <mergeCell ref="M27:N27"/>
    <mergeCell ref="M28:N28"/>
    <mergeCell ref="M29:N29"/>
    <mergeCell ref="M30:N30"/>
    <mergeCell ref="A2:A5"/>
    <mergeCell ref="D11:G11"/>
    <mergeCell ref="A11:B15"/>
    <mergeCell ref="B2:M2"/>
    <mergeCell ref="B3:M3"/>
    <mergeCell ref="B4:M5"/>
    <mergeCell ref="M31:N31"/>
    <mergeCell ref="M34:N34"/>
    <mergeCell ref="M32:N32"/>
    <mergeCell ref="M33:N33"/>
    <mergeCell ref="N2:O2"/>
    <mergeCell ref="N3:O3"/>
    <mergeCell ref="N4:O4"/>
    <mergeCell ref="N5:O5"/>
  </mergeCells>
  <dataValidations count="1">
    <dataValidation type="whole" allowBlank="1" showInputMessage="1" showErrorMessage="1" sqref="F19:F24">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G19:G24</xm:sqref>
        </x14:dataValidation>
        <x14:dataValidation type="list" allowBlank="1" showInputMessage="1" showErrorMessage="1">
          <x14:formula1>
            <xm:f>Hoja2!$F$7:$F$8</xm:f>
          </x14:formula1>
          <xm:sqref>I19:I24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9">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NINI JOHANNA GOMEZ MARTINEZ</cp:lastModifiedBy>
  <cp:lastPrinted>2022-01-27T18:55:46Z</cp:lastPrinted>
  <dcterms:created xsi:type="dcterms:W3CDTF">2017-04-28T13:22:52Z</dcterms:created>
  <dcterms:modified xsi:type="dcterms:W3CDTF">2022-07-07T22:33:04Z</dcterms:modified>
</cp:coreProperties>
</file>