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U-CD-022 SEMEN Y NITROGENO\ANEXOS\"/>
    </mc:Choice>
  </mc:AlternateContent>
  <bookViews>
    <workbookView xWindow="0" yWindow="0" windowWidth="21600" windowHeight="10530"/>
  </bookViews>
  <sheets>
    <sheet name="Hoja1" sheetId="1" r:id="rId1"/>
    <sheet name="Hoja2" sheetId="2" r:id="rId2"/>
  </sheets>
  <definedNames>
    <definedName name="_xlnm.Print_Area" localSheetId="0">Hoja1!$A$1:$O$44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6" i="1" l="1"/>
  <c r="L26" i="1"/>
  <c r="J26" i="1"/>
  <c r="H26" i="1"/>
  <c r="M26" i="1" s="1"/>
  <c r="L25" i="1"/>
  <c r="J25" i="1"/>
  <c r="N25" i="1" s="1"/>
  <c r="H25" i="1"/>
  <c r="M25" i="1" s="1"/>
  <c r="L24" i="1"/>
  <c r="J24" i="1"/>
  <c r="N24" i="1" s="1"/>
  <c r="H24" i="1"/>
  <c r="K24" i="1" s="1"/>
  <c r="N23" i="1"/>
  <c r="M23" i="1"/>
  <c r="L23" i="1"/>
  <c r="O23" i="1" s="1"/>
  <c r="K23" i="1"/>
  <c r="J23" i="1"/>
  <c r="H23" i="1"/>
  <c r="N22" i="1"/>
  <c r="M22" i="1"/>
  <c r="L22" i="1"/>
  <c r="O22" i="1" s="1"/>
  <c r="J22" i="1"/>
  <c r="H22" i="1"/>
  <c r="K22" i="1" s="1"/>
  <c r="L21" i="1"/>
  <c r="J21" i="1"/>
  <c r="N21" i="1" s="1"/>
  <c r="H21" i="1"/>
  <c r="K21" i="1" s="1"/>
  <c r="O26" i="1" l="1"/>
  <c r="O24" i="1"/>
  <c r="O25" i="1"/>
  <c r="K25" i="1"/>
  <c r="M24" i="1"/>
  <c r="K26" i="1"/>
  <c r="M21" i="1"/>
  <c r="O21" i="1" s="1"/>
  <c r="H20" i="1"/>
  <c r="J20" i="1"/>
  <c r="L20" i="1"/>
  <c r="N20" i="1"/>
  <c r="O28" i="1"/>
  <c r="O31" i="1" s="1"/>
  <c r="L19" i="1"/>
  <c r="O27" i="1" s="1"/>
  <c r="K20" i="1" l="1"/>
  <c r="M20" i="1"/>
  <c r="O20" i="1" s="1"/>
  <c r="J19" i="1"/>
  <c r="N19" i="1" l="1"/>
  <c r="O34" i="1" l="1"/>
  <c r="O35" i="1" s="1"/>
  <c r="H19" i="1"/>
  <c r="K19" i="1" s="1"/>
  <c r="M19" i="1" l="1"/>
  <c r="O19" i="1" s="1"/>
  <c r="O29" i="1"/>
  <c r="O32" i="1" l="1"/>
  <c r="O33" i="1" s="1"/>
  <c r="O30" i="1"/>
  <c r="O3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<sst xmlns="http://schemas.openxmlformats.org/spreadsheetml/2006/main" count="61" uniqueCount="54">
  <si>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</si>
  <si>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</si>
  <si>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</si>
  <si>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</si>
  <si>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</si>
  <si>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</si>
  <si>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</si>
  <si>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</si>
  <si>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</si>
  <si>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</si>
  <si>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</si>
  <si>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</si>
  <si>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</si>
  <si>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</si>
  <si>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</si>
  <si>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</si>
  <si>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</si>
  <si>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</si>
  <si>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</si>
  <si>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</si>
  <si>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</si>
  <si>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</si>
  <si>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</si>
  <si>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</si>
  <si>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</si>
  <si>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</si>
  <si>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</si>
  <si>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</si>
  <si>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</si>
  <si>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</si>
  <si>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</si>
  <si>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</si>
  <si>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</si>
  <si>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</si>
  <si>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</si>
  <si>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</si>
  <si>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</si>
  <si>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</si>
  <si>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</si>
  <si>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</si>
  <si>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</si>
  <si>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</si>
  <si>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</si>
  <si>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</si>
  <si>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</si>
  <si>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Pajilla de semen bovin: 203HO01468 Sex DELTA Sex (MR MOGUL DELTA 1427 - ET MOGUL X ROBUST X PLANET 12/2021 PRUEBA MACE NM$ +783 Leche +939 99%R Mérito Queso $ +785 Grasa +58 +0.08% Mérito Fluído $ +760 Proteina +33 +0.01% Gestation Len +0)</t>
  </si>
  <si>
    <t>Pajilla de semen bovino BU ARABE ET - EL ACEITUNO EMPERADOR ARABE ET (SEMEN BRAUNVIEH "SUIZO-EUROPEO". OB91905 Primer toro nacional PROBADO EN USA. Positivo en leche + 41 Positivo en Ganancia de peso +79 Positivo en Marmoreo +0.48 Especial para Vacas Repetidoras. Registro USA OB91905 COL BU00748)</t>
  </si>
  <si>
    <t>Pajilla de semen bovino. SPIDERMAN sex (151HO03113SPIDERMANReg: HOCAN000109051014DOB: 08/05/2014 RHA: 99%DMS: 456,561 aAa: 315 AE A1A2 BLondin Tjr Spiderman TC Racer x Mogul x Man-O-Man)</t>
  </si>
  <si>
    <t>SEMEN PORCINO LINEA MATERNA (Semen para inseminación porcina Línea Materna, CERTIFICADA por casa Genetica. Presentación flexitubo refrigerado.  </t>
  </si>
  <si>
    <t>SEMEN PORCINO LINEA TERMINAL (Semen para inseminación porcina Línea terminal, CERTIFICADA por casa Genetica. Presentación flexitubo refrigerado.</t>
  </si>
  <si>
    <t>Semen ovino Dorper nacional congelado, con registro y genética de pastoreo pajilla de 0.25 ml. Ejemplar CARTIER 1249</t>
  </si>
  <si>
    <t>Semen ovino Katahdin nacional congelado, con registro y genética de pastoreo pajilla de 0.25 ml. Ejemplar “El CABO GOK 1219B”</t>
  </si>
  <si>
    <t>Nitrógeno líquido en recargas requerida, presentación por litro</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</si>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</sst>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0" fontId="1" fillId="0" borderId="18" xfId="0" applyFont="1" applyBorder="1" applyAlignment="1">
      <alignment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topLeftCell="A12" zoomScale="80" zoomScaleNormal="80" zoomScaleSheetLayoutView="70" zoomScalePageLayoutView="55" workbookViewId="0">
      <selection activeCell="C19" sqref="C1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2"/>
      <c r="B2" s="52" t="s">
        <v>0</v>
      </c>
      <c r="C2" s="52"/>
      <c r="D2" s="52"/>
      <c r="E2" s="52"/>
      <c r="F2" s="52"/>
      <c r="G2" s="52"/>
      <c r="H2" s="52"/>
      <c r="I2" s="52"/>
      <c r="J2" s="52"/>
      <c r="K2" s="52"/>
      <c r="L2" s="52"/>
      <c r="M2" s="52"/>
      <c r="N2" s="41" t="s">
        <v>41</v>
      </c>
      <c r="O2" s="41"/>
    </row>
    <row r="3" spans="1:15" ht="15.75" customHeight="1" x14ac:dyDescent="0.25">
      <c r="A3" s="42"/>
      <c r="B3" s="52" t="s">
        <v>1</v>
      </c>
      <c r="C3" s="52"/>
      <c r="D3" s="52"/>
      <c r="E3" s="52"/>
      <c r="F3" s="52"/>
      <c r="G3" s="52"/>
      <c r="H3" s="52"/>
      <c r="I3" s="52"/>
      <c r="J3" s="52"/>
      <c r="K3" s="52"/>
      <c r="L3" s="52"/>
      <c r="M3" s="52"/>
      <c r="N3" s="41" t="s">
        <v>39</v>
      </c>
      <c r="O3" s="41"/>
    </row>
    <row r="4" spans="1:15" ht="16.5" customHeight="1" x14ac:dyDescent="0.25">
      <c r="A4" s="42"/>
      <c r="B4" s="52" t="s">
        <v>38</v>
      </c>
      <c r="C4" s="52"/>
      <c r="D4" s="52"/>
      <c r="E4" s="52"/>
      <c r="F4" s="52"/>
      <c r="G4" s="52"/>
      <c r="H4" s="52"/>
      <c r="I4" s="52"/>
      <c r="J4" s="52"/>
      <c r="K4" s="52"/>
      <c r="L4" s="52"/>
      <c r="M4" s="52"/>
      <c r="N4" s="41" t="s">
        <v>40</v>
      </c>
      <c r="O4" s="41"/>
    </row>
    <row r="5" spans="1:15" ht="15" customHeight="1" x14ac:dyDescent="0.25">
      <c r="A5" s="42"/>
      <c r="B5" s="52"/>
      <c r="C5" s="52"/>
      <c r="D5" s="52"/>
      <c r="E5" s="52"/>
      <c r="F5" s="52"/>
      <c r="G5" s="52"/>
      <c r="H5" s="52"/>
      <c r="I5" s="52"/>
      <c r="J5" s="52"/>
      <c r="K5" s="52"/>
      <c r="L5" s="52"/>
      <c r="M5" s="52"/>
      <c r="N5" s="41" t="s">
        <v>27</v>
      </c>
      <c r="O5" s="41"/>
    </row>
    <row r="7" spans="1:15" x14ac:dyDescent="0.25">
      <c r="A7" s="12" t="s">
        <v>31</v>
      </c>
    </row>
    <row r="8" spans="1:15" x14ac:dyDescent="0.25">
      <c r="A8" s="13" t="s">
        <v>30</v>
      </c>
    </row>
    <row r="9" spans="1:15" ht="25.5" customHeight="1" x14ac:dyDescent="0.25">
      <c r="A9" s="58" t="s">
        <v>29</v>
      </c>
      <c r="B9" s="58"/>
      <c r="C9" s="14"/>
      <c r="E9" s="15" t="s">
        <v>21</v>
      </c>
      <c r="F9" s="60"/>
      <c r="G9" s="61"/>
      <c r="K9" s="16" t="s">
        <v>16</v>
      </c>
      <c r="L9" s="62"/>
      <c r="M9" s="63"/>
      <c r="N9" s="64"/>
    </row>
    <row r="10" spans="1:15" ht="15.75" thickBot="1" x14ac:dyDescent="0.3">
      <c r="A10" s="14"/>
      <c r="B10" s="14"/>
      <c r="C10" s="14"/>
      <c r="E10" s="17"/>
      <c r="F10" s="17"/>
      <c r="G10" s="17"/>
      <c r="K10" s="18"/>
      <c r="L10" s="19"/>
      <c r="M10" s="19"/>
      <c r="N10" s="19"/>
    </row>
    <row r="11" spans="1:15" ht="30.75" customHeight="1" thickBot="1" x14ac:dyDescent="0.3">
      <c r="A11" s="46" t="s">
        <v>26</v>
      </c>
      <c r="B11" s="47"/>
      <c r="C11" s="20"/>
      <c r="D11" s="43" t="s">
        <v>17</v>
      </c>
      <c r="E11" s="44"/>
      <c r="F11" s="44"/>
      <c r="G11" s="45"/>
      <c r="H11" s="7"/>
      <c r="I11" s="28"/>
      <c r="J11" s="28"/>
      <c r="K11" s="18"/>
    </row>
    <row r="12" spans="1:15" ht="15.75" thickBot="1" x14ac:dyDescent="0.3">
      <c r="A12" s="48"/>
      <c r="B12" s="49"/>
      <c r="C12" s="20"/>
      <c r="D12" s="21"/>
      <c r="E12" s="17"/>
      <c r="F12" s="17"/>
      <c r="G12" s="17"/>
      <c r="K12" s="18"/>
    </row>
    <row r="13" spans="1:15" ht="30" customHeight="1" thickBot="1" x14ac:dyDescent="0.3">
      <c r="A13" s="48"/>
      <c r="B13" s="49"/>
      <c r="C13" s="20"/>
      <c r="D13" s="43" t="s">
        <v>18</v>
      </c>
      <c r="E13" s="44"/>
      <c r="F13" s="44"/>
      <c r="G13" s="45"/>
      <c r="H13" s="7"/>
      <c r="I13" s="28"/>
      <c r="J13" s="28"/>
      <c r="K13" s="18"/>
    </row>
    <row r="14" spans="1:15" ht="18.75" customHeight="1" thickBot="1" x14ac:dyDescent="0.3">
      <c r="A14" s="48"/>
      <c r="B14" s="49"/>
      <c r="C14" s="20"/>
      <c r="E14" s="17"/>
      <c r="F14" s="17"/>
      <c r="G14" s="17"/>
      <c r="K14" s="18"/>
    </row>
    <row r="15" spans="1:15" ht="24" customHeight="1" thickBot="1" x14ac:dyDescent="0.3">
      <c r="A15" s="50"/>
      <c r="B15" s="51"/>
      <c r="C15" s="20"/>
      <c r="D15" s="43" t="s">
        <v>22</v>
      </c>
      <c r="E15" s="44"/>
      <c r="F15" s="44"/>
      <c r="G15" s="45"/>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71.25" x14ac:dyDescent="0.2">
      <c r="A19" s="26">
        <v>1</v>
      </c>
      <c r="B19" s="31" t="s">
        <v>45</v>
      </c>
      <c r="C19" s="34"/>
      <c r="D19" s="30">
        <v>1</v>
      </c>
      <c r="E19" s="30" t="s">
        <v>44</v>
      </c>
      <c r="F19" s="32"/>
      <c r="G19" s="33">
        <v>0</v>
      </c>
      <c r="H19" s="1">
        <f>+ROUND(F19*G19,0)</f>
        <v>0</v>
      </c>
      <c r="I19" s="33">
        <v>0</v>
      </c>
      <c r="J19" s="1">
        <f>ROUND(F19*I19,0)</f>
        <v>0</v>
      </c>
      <c r="K19" s="1">
        <f>ROUND(F19+H19+J19,0)</f>
        <v>0</v>
      </c>
      <c r="L19" s="1">
        <f>ROUND(F19*D19,0)</f>
        <v>0</v>
      </c>
      <c r="M19" s="1">
        <f>ROUND(D19*H19,0)</f>
        <v>0</v>
      </c>
      <c r="N19" s="1">
        <f>ROUND(J19*D19,0)</f>
        <v>0</v>
      </c>
      <c r="O19" s="2">
        <f>ROUND(L19+N19+M19,0)</f>
        <v>0</v>
      </c>
    </row>
    <row r="20" spans="1:15" s="25" customFormat="1" ht="85.5" x14ac:dyDescent="0.2">
      <c r="A20" s="26">
        <v>2</v>
      </c>
      <c r="B20" s="31" t="s">
        <v>46</v>
      </c>
      <c r="C20" s="34"/>
      <c r="D20" s="30">
        <v>1</v>
      </c>
      <c r="E20" s="30" t="s">
        <v>44</v>
      </c>
      <c r="F20" s="32"/>
      <c r="G20" s="33">
        <v>0</v>
      </c>
      <c r="H20" s="1">
        <f t="shared" ref="H20" si="0">+ROUND(F20*G20,0)</f>
        <v>0</v>
      </c>
      <c r="I20" s="33">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57" x14ac:dyDescent="0.2">
      <c r="A21" s="26">
        <v>3</v>
      </c>
      <c r="B21" s="31" t="s">
        <v>47</v>
      </c>
      <c r="C21" s="34"/>
      <c r="D21" s="30">
        <v>1</v>
      </c>
      <c r="E21" s="30" t="s">
        <v>44</v>
      </c>
      <c r="F21" s="32"/>
      <c r="G21" s="33">
        <v>0</v>
      </c>
      <c r="H21" s="1">
        <f>+ROUND(F21*G21,0)</f>
        <v>0</v>
      </c>
      <c r="I21" s="33">
        <v>0</v>
      </c>
      <c r="J21" s="1">
        <f>ROUND(F21*I21,0)</f>
        <v>0</v>
      </c>
      <c r="K21" s="1">
        <f>ROUND(F21+H21+J21,0)</f>
        <v>0</v>
      </c>
      <c r="L21" s="1">
        <f>ROUND(F21*D21,0)</f>
        <v>0</v>
      </c>
      <c r="M21" s="1">
        <f>ROUND(D21*H21,0)</f>
        <v>0</v>
      </c>
      <c r="N21" s="1">
        <f>ROUND(J21*D21,0)</f>
        <v>0</v>
      </c>
      <c r="O21" s="2">
        <f>ROUND(L21+N21+M21,0)</f>
        <v>0</v>
      </c>
    </row>
    <row r="22" spans="1:15" s="25" customFormat="1" ht="42.75" x14ac:dyDescent="0.2">
      <c r="A22" s="26">
        <v>4</v>
      </c>
      <c r="B22" s="31" t="s">
        <v>48</v>
      </c>
      <c r="C22" s="34"/>
      <c r="D22" s="30">
        <v>1</v>
      </c>
      <c r="E22" s="30" t="s">
        <v>44</v>
      </c>
      <c r="F22" s="32"/>
      <c r="G22" s="33">
        <v>0</v>
      </c>
      <c r="H22" s="1">
        <f t="shared" ref="H22" si="7">+ROUND(F22*G22,0)</f>
        <v>0</v>
      </c>
      <c r="I22" s="33">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42.75" x14ac:dyDescent="0.2">
      <c r="A23" s="26">
        <v>5</v>
      </c>
      <c r="B23" s="31" t="s">
        <v>49</v>
      </c>
      <c r="C23" s="34"/>
      <c r="D23" s="30">
        <v>1</v>
      </c>
      <c r="E23" s="30" t="s">
        <v>44</v>
      </c>
      <c r="F23" s="32"/>
      <c r="G23" s="33">
        <v>0</v>
      </c>
      <c r="H23" s="1">
        <f>+ROUND(F23*G23,0)</f>
        <v>0</v>
      </c>
      <c r="I23" s="33">
        <v>0</v>
      </c>
      <c r="J23" s="1">
        <f>ROUND(F23*I23,0)</f>
        <v>0</v>
      </c>
      <c r="K23" s="1">
        <f>ROUND(F23+H23+J23,0)</f>
        <v>0</v>
      </c>
      <c r="L23" s="1">
        <f>ROUND(F23*D23,0)</f>
        <v>0</v>
      </c>
      <c r="M23" s="1">
        <f>ROUND(D23*H23,0)</f>
        <v>0</v>
      </c>
      <c r="N23" s="1">
        <f>ROUND(J23*D23,0)</f>
        <v>0</v>
      </c>
      <c r="O23" s="2">
        <f>ROUND(L23+N23+M23,0)</f>
        <v>0</v>
      </c>
    </row>
    <row r="24" spans="1:15" s="25" customFormat="1" ht="28.5" x14ac:dyDescent="0.2">
      <c r="A24" s="26">
        <v>6</v>
      </c>
      <c r="B24" s="31" t="s">
        <v>50</v>
      </c>
      <c r="C24" s="34"/>
      <c r="D24" s="30">
        <v>1</v>
      </c>
      <c r="E24" s="30" t="s">
        <v>44</v>
      </c>
      <c r="F24" s="32"/>
      <c r="G24" s="33">
        <v>0</v>
      </c>
      <c r="H24" s="1">
        <f t="shared" ref="H24" si="14">+ROUND(F24*G24,0)</f>
        <v>0</v>
      </c>
      <c r="I24" s="33">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5" customFormat="1" ht="42.75" x14ac:dyDescent="0.2">
      <c r="A25" s="26">
        <v>7</v>
      </c>
      <c r="B25" s="31" t="s">
        <v>51</v>
      </c>
      <c r="C25" s="34"/>
      <c r="D25" s="30">
        <v>1</v>
      </c>
      <c r="E25" s="30" t="s">
        <v>44</v>
      </c>
      <c r="F25" s="32"/>
      <c r="G25" s="33">
        <v>0</v>
      </c>
      <c r="H25" s="1">
        <f>+ROUND(F25*G25,0)</f>
        <v>0</v>
      </c>
      <c r="I25" s="33">
        <v>0</v>
      </c>
      <c r="J25" s="1">
        <f>ROUND(F25*I25,0)</f>
        <v>0</v>
      </c>
      <c r="K25" s="1">
        <f>ROUND(F25+H25+J25,0)</f>
        <v>0</v>
      </c>
      <c r="L25" s="1">
        <f>ROUND(F25*D25,0)</f>
        <v>0</v>
      </c>
      <c r="M25" s="1">
        <f>ROUND(D25*H25,0)</f>
        <v>0</v>
      </c>
      <c r="N25" s="1">
        <f>ROUND(J25*D25,0)</f>
        <v>0</v>
      </c>
      <c r="O25" s="2">
        <f>ROUND(L25+N25+M25,0)</f>
        <v>0</v>
      </c>
    </row>
    <row r="26" spans="1:15" s="25" customFormat="1" x14ac:dyDescent="0.2">
      <c r="A26" s="26">
        <v>8</v>
      </c>
      <c r="B26" s="31" t="s">
        <v>52</v>
      </c>
      <c r="C26" s="34"/>
      <c r="D26" s="30">
        <v>1</v>
      </c>
      <c r="E26" s="30" t="s">
        <v>53</v>
      </c>
      <c r="F26" s="32"/>
      <c r="G26" s="33">
        <v>0</v>
      </c>
      <c r="H26" s="1">
        <f t="shared" ref="H26" si="21">+ROUND(F26*G26,0)</f>
        <v>0</v>
      </c>
      <c r="I26" s="33">
        <v>0</v>
      </c>
      <c r="J26" s="1">
        <f t="shared" ref="J26" si="22">ROUND(F26*I26,0)</f>
        <v>0</v>
      </c>
      <c r="K26" s="1">
        <f t="shared" ref="K26" si="23">ROUND(F26+H26+J26,0)</f>
        <v>0</v>
      </c>
      <c r="L26" s="1">
        <f t="shared" ref="L26" si="24">ROUND(F26*D26,0)</f>
        <v>0</v>
      </c>
      <c r="M26" s="1">
        <f t="shared" ref="M26" si="25">ROUND(D26*H26,0)</f>
        <v>0</v>
      </c>
      <c r="N26" s="1">
        <f t="shared" ref="N26" si="26">ROUND(J26*D26,0)</f>
        <v>0</v>
      </c>
      <c r="O26" s="2">
        <f t="shared" ref="O26" si="27">ROUND(L26+N26+M26,0)</f>
        <v>0</v>
      </c>
    </row>
    <row r="27" spans="1:15" s="25" customFormat="1" ht="42" customHeight="1" thickBot="1" x14ac:dyDescent="0.25">
      <c r="A27" s="20"/>
      <c r="B27" s="67"/>
      <c r="C27" s="67"/>
      <c r="D27" s="67"/>
      <c r="E27" s="67"/>
      <c r="F27" s="67"/>
      <c r="G27" s="67"/>
      <c r="H27" s="67"/>
      <c r="I27" s="67"/>
      <c r="J27" s="67"/>
      <c r="K27" s="67"/>
      <c r="L27" s="67"/>
      <c r="M27" s="68" t="s">
        <v>37</v>
      </c>
      <c r="N27" s="68"/>
      <c r="O27" s="4">
        <f>SUMIF(G:G,0%,L:L)</f>
        <v>0</v>
      </c>
    </row>
    <row r="28" spans="1:15" s="25" customFormat="1" ht="39" customHeight="1" thickBot="1" x14ac:dyDescent="0.25">
      <c r="A28" s="56" t="s">
        <v>24</v>
      </c>
      <c r="B28" s="57"/>
      <c r="C28" s="57"/>
      <c r="D28" s="57"/>
      <c r="E28" s="57"/>
      <c r="F28" s="57"/>
      <c r="G28" s="57"/>
      <c r="H28" s="57"/>
      <c r="I28" s="57"/>
      <c r="J28" s="57"/>
      <c r="K28" s="57"/>
      <c r="L28" s="57"/>
      <c r="M28" s="68" t="s">
        <v>10</v>
      </c>
      <c r="N28" s="68"/>
      <c r="O28" s="4">
        <f>SUMIF(G:G,5%,L:L)</f>
        <v>0</v>
      </c>
    </row>
    <row r="29" spans="1:15" s="25" customFormat="1" ht="30" customHeight="1" x14ac:dyDescent="0.2">
      <c r="A29" s="53" t="s">
        <v>42</v>
      </c>
      <c r="B29" s="53"/>
      <c r="C29" s="53"/>
      <c r="D29" s="53"/>
      <c r="E29" s="53"/>
      <c r="F29" s="53"/>
      <c r="G29" s="53"/>
      <c r="H29" s="53"/>
      <c r="I29" s="53"/>
      <c r="J29" s="53"/>
      <c r="K29" s="53"/>
      <c r="L29" s="54"/>
      <c r="M29" s="68" t="s">
        <v>11</v>
      </c>
      <c r="N29" s="68"/>
      <c r="O29" s="4">
        <f>SUMIF(G:G,19%,L:L)</f>
        <v>0</v>
      </c>
    </row>
    <row r="30" spans="1:15" s="25" customFormat="1" ht="30" customHeight="1" x14ac:dyDescent="0.2">
      <c r="A30" s="55"/>
      <c r="B30" s="55"/>
      <c r="C30" s="55"/>
      <c r="D30" s="55"/>
      <c r="E30" s="55"/>
      <c r="F30" s="55"/>
      <c r="G30" s="55"/>
      <c r="H30" s="55"/>
      <c r="I30" s="55"/>
      <c r="J30" s="55"/>
      <c r="K30" s="55"/>
      <c r="L30" s="55"/>
      <c r="M30" s="35" t="s">
        <v>7</v>
      </c>
      <c r="N30" s="36"/>
      <c r="O30" s="5">
        <f>SUM(O27:O29)</f>
        <v>0</v>
      </c>
    </row>
    <row r="31" spans="1:15" s="25" customFormat="1" ht="30" customHeight="1" x14ac:dyDescent="0.2">
      <c r="A31" s="55"/>
      <c r="B31" s="55"/>
      <c r="C31" s="55"/>
      <c r="D31" s="55"/>
      <c r="E31" s="55"/>
      <c r="F31" s="55"/>
      <c r="G31" s="55"/>
      <c r="H31" s="55"/>
      <c r="I31" s="55"/>
      <c r="J31" s="55"/>
      <c r="K31" s="55"/>
      <c r="L31" s="55"/>
      <c r="M31" s="69" t="s">
        <v>12</v>
      </c>
      <c r="N31" s="70"/>
      <c r="O31" s="6">
        <f>ROUND(O28*5%,0)</f>
        <v>0</v>
      </c>
    </row>
    <row r="32" spans="1:15" s="25" customFormat="1" ht="30" customHeight="1" x14ac:dyDescent="0.2">
      <c r="A32" s="55"/>
      <c r="B32" s="55"/>
      <c r="C32" s="55"/>
      <c r="D32" s="55"/>
      <c r="E32" s="55"/>
      <c r="F32" s="55"/>
      <c r="G32" s="55"/>
      <c r="H32" s="55"/>
      <c r="I32" s="55"/>
      <c r="J32" s="55"/>
      <c r="K32" s="55"/>
      <c r="L32" s="55"/>
      <c r="M32" s="69" t="s">
        <v>13</v>
      </c>
      <c r="N32" s="70"/>
      <c r="O32" s="4">
        <f>ROUND(O29*19%,0)</f>
        <v>0</v>
      </c>
    </row>
    <row r="33" spans="1:15" s="25" customFormat="1" ht="30" customHeight="1" x14ac:dyDescent="0.2">
      <c r="A33" s="55"/>
      <c r="B33" s="55"/>
      <c r="C33" s="55"/>
      <c r="D33" s="55"/>
      <c r="E33" s="55"/>
      <c r="F33" s="55"/>
      <c r="G33" s="55"/>
      <c r="H33" s="55"/>
      <c r="I33" s="55"/>
      <c r="J33" s="55"/>
      <c r="K33" s="55"/>
      <c r="L33" s="55"/>
      <c r="M33" s="35" t="s">
        <v>14</v>
      </c>
      <c r="N33" s="36"/>
      <c r="O33" s="5">
        <f>SUM(O31:O32)</f>
        <v>0</v>
      </c>
    </row>
    <row r="34" spans="1:15" s="25" customFormat="1" ht="30" customHeight="1" x14ac:dyDescent="0.2">
      <c r="A34" s="55"/>
      <c r="B34" s="55"/>
      <c r="C34" s="55"/>
      <c r="D34" s="55"/>
      <c r="E34" s="55"/>
      <c r="F34" s="55"/>
      <c r="G34" s="55"/>
      <c r="H34" s="55"/>
      <c r="I34" s="55"/>
      <c r="J34" s="55"/>
      <c r="K34" s="55"/>
      <c r="L34" s="55"/>
      <c r="M34" s="39" t="s">
        <v>35</v>
      </c>
      <c r="N34" s="40"/>
      <c r="O34" s="4">
        <f>ROUND(SUM(N19:N20),0)</f>
        <v>0</v>
      </c>
    </row>
    <row r="35" spans="1:15" s="25" customFormat="1" ht="42" customHeight="1" x14ac:dyDescent="0.2">
      <c r="A35" s="55"/>
      <c r="B35" s="55"/>
      <c r="C35" s="55"/>
      <c r="D35" s="55"/>
      <c r="E35" s="55"/>
      <c r="F35" s="55"/>
      <c r="G35" s="55"/>
      <c r="H35" s="55"/>
      <c r="I35" s="55"/>
      <c r="J35" s="55"/>
      <c r="K35" s="55"/>
      <c r="L35" s="55"/>
      <c r="M35" s="37" t="s">
        <v>34</v>
      </c>
      <c r="N35" s="38"/>
      <c r="O35" s="5">
        <f>SUM(O34)</f>
        <v>0</v>
      </c>
    </row>
    <row r="36" spans="1:15" s="25" customFormat="1" ht="30" customHeight="1" x14ac:dyDescent="0.2">
      <c r="A36" s="55"/>
      <c r="B36" s="55"/>
      <c r="C36" s="55"/>
      <c r="D36" s="55"/>
      <c r="E36" s="55"/>
      <c r="F36" s="55"/>
      <c r="G36" s="55"/>
      <c r="H36" s="55"/>
      <c r="I36" s="55"/>
      <c r="J36" s="55"/>
      <c r="K36" s="55"/>
      <c r="L36" s="55"/>
      <c r="M36" s="37" t="s">
        <v>15</v>
      </c>
      <c r="N36" s="38"/>
      <c r="O36" s="5">
        <f>+O30+O33+O35</f>
        <v>0</v>
      </c>
    </row>
    <row r="39" spans="1:15" x14ac:dyDescent="0.25">
      <c r="B39" s="8"/>
      <c r="C39" s="8"/>
    </row>
    <row r="40" spans="1:15" x14ac:dyDescent="0.25">
      <c r="B40" s="65"/>
      <c r="C40" s="65"/>
    </row>
    <row r="41" spans="1:15" ht="15.75" thickBot="1" x14ac:dyDescent="0.3">
      <c r="B41" s="66"/>
      <c r="C41" s="66"/>
    </row>
    <row r="42" spans="1:15" x14ac:dyDescent="0.25">
      <c r="B42" s="59" t="s">
        <v>20</v>
      </c>
      <c r="C42" s="59"/>
    </row>
    <row r="44" spans="1:15" x14ac:dyDescent="0.25">
      <c r="A44" s="27" t="s">
        <v>43</v>
      </c>
    </row>
  </sheetData>
  <sheetProtection algorithmName="SHA-512" hashValue="MNjYgo6TCteHLW2LOfpSIFbYpsGBp8L7vy4lqmzray648chYOkkUrHa9915lfPcGgQKNYXnLaWY30PYPAdQRPg==" saltValue="21oVOM44GFaEH3pVu24SUQ==" spinCount="100000" sheet="1" selectLockedCells="1"/>
  <mergeCells count="30">
    <mergeCell ref="A29:L36"/>
    <mergeCell ref="A28:L28"/>
    <mergeCell ref="A9:B9"/>
    <mergeCell ref="B42:C42"/>
    <mergeCell ref="D13:G13"/>
    <mergeCell ref="D15:G15"/>
    <mergeCell ref="F9:G9"/>
    <mergeCell ref="L9:N9"/>
    <mergeCell ref="B40:C41"/>
    <mergeCell ref="B27:L27"/>
    <mergeCell ref="M27:N27"/>
    <mergeCell ref="M28:N28"/>
    <mergeCell ref="M29:N29"/>
    <mergeCell ref="M30:N30"/>
    <mergeCell ref="M31:N31"/>
    <mergeCell ref="M32:N32"/>
    <mergeCell ref="A2:A5"/>
    <mergeCell ref="D11:G11"/>
    <mergeCell ref="A11:B15"/>
    <mergeCell ref="B2:M2"/>
    <mergeCell ref="B3:M3"/>
    <mergeCell ref="B4:M5"/>
    <mergeCell ref="M33:N33"/>
    <mergeCell ref="M36:N36"/>
    <mergeCell ref="M34:N34"/>
    <mergeCell ref="M35:N35"/>
    <mergeCell ref="N2:O2"/>
    <mergeCell ref="N3:O3"/>
    <mergeCell ref="N4:O4"/>
    <mergeCell ref="N5:O5"/>
  </mergeCells>
  <dataValidations count="1">
    <dataValidation type="whole" allowBlank="1" showInputMessage="1" showErrorMessage="1" sqref="F19:F2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G19:G26</xm:sqref>
        </x14:dataValidation>
        <x14:dataValidation type="list" allowBlank="1" showInputMessage="1" showErrorMessage="1">
          <x14:formula1>
            <xm:f>Hoja2!$F$7:$F$8</xm:f>
          </x14:formula1>
          <xm:sqref>I19:I26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2022-07-08T22:43:32Z</dcterms:modified>
</cp:coreProperties>
</file>