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MACEN\Desktop\2022\32.1-18 CONTRATOS 2022\32.1-18.4-CONTRATOS PRESTACIÓN DE SERVICIOS\30 AÑOS RESTAURANTE Y ALQUILER\"/>
    </mc:Choice>
  </mc:AlternateContent>
  <xr:revisionPtr revIDLastSave="0" documentId="13_ncr:1_{DA5094DE-6B46-4BEF-99DA-4D8EDCC4DB90}"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K21" i="1" s="1"/>
  <c r="J21" i="1"/>
  <c r="L21" i="1"/>
  <c r="M21" i="1" s="1"/>
  <c r="H20" i="1"/>
  <c r="J20" i="1"/>
  <c r="L20" i="1"/>
  <c r="M20" i="1" s="1"/>
  <c r="O23" i="1"/>
  <c r="O26" i="1" s="1"/>
  <c r="N21" i="1" l="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<sst xmlns="http://schemas.openxmlformats.org/spreadsheetml/2006/main" count="49" uniqueCount="47">
  <si>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</si>
  <si>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</si>
  <si>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</si>
  <si>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</si>
  <si>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</si>
  <si>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</si>
  <si>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</si>
  <si>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</si>
  <si>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</si>
  <si>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</si>
  <si>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</si>
  <si>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</si>
  <si>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</si>
  <si>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</si>
  <si>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</si>
  <si>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</si>
  <si>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</si>
  <si>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</si>
  <si>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</si>
  <si>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</si>
  <si>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</si>
  <si>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</si>
  <si>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</si>
  <si>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</si>
  <si>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</si>
  <si>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</si>
  <si>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</si>
  <si>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</si>
  <si>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</si>
  <si>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</si>
  <si>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</si>
  <si>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</si>
  <si>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</si>
  <si>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</si>
  <si>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</si>
  <si>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</si>
  <si>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</si>
  <si>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</si>
  <si>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</si>
  <si>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</si>
  <si>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</si>
  <si>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</si>
  <si>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</si>
  <si>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</si>
  <si>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</si>
  <si>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SEVICIO DE ALQUILER DE INMUBLE PARA LA
CONMEMORACIÓN A LOS 30 AÑOS DE LA UNIVERSIDAD DE
CUNDINAMACA EXTENSÓN SOACHA
CUENTA CON LOS SIGUIENTES ELEMENTOS:
·ALQUILER DE SALÓN
·PARQUEADERO
·WIFI</t>
  </si>
  <si>
    <t>SERVICIO DE RESTAURANTE PARA 90 PERSONAS
CUENTA CON LOS SIGUIENTES COMPONENTES:
·ALMUERZO O CENA CON DOS PROTEÍNAS, CON SU
RESPECTIVA BEBIDA
·POSTRE
·COPA DE CHAMPAÑA PARA BRINDIS
·SERVICIO A LA MESA.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</si>
</sst>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Protection="1"/>
    <xf numFmtId="43" fontId="3" fillId="0" borderId="1" xfId="4" applyFont="1" applyBorder="1" applyProtection="1"/>
    <xf numFmtId="43" fontId="6" fillId="0" borderId="1" xfId="4" applyFont="1" applyBorder="1" applyProtection="1"/>
    <xf numFmtId="43" fontId="3" fillId="0" borderId="1" xfId="4" applyFont="1" applyFill="1" applyBorder="1" applyProtection="1"/>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vertical="center"/>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protection locked="0"/>
    </xf>
    <xf numFmtId="0" fontId="9" fillId="2" borderId="14" xfId="0" applyFont="1" applyFill="1" applyBorder="1" applyAlignment="1">
      <alignment horizont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lignment horizontal="center"/>
    </xf>
    <xf numFmtId="0" fontId="1" fillId="2" borderId="15" xfId="0" applyFont="1" applyFill="1" applyBorder="1" applyAlignment="1">
      <alignment horizontal="center"/>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lignmen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84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20" zoomScale="82" zoomScaleNormal="82" zoomScaleSheetLayoutView="70" zoomScalePageLayoutView="55" workbookViewId="0">
      <selection activeCell="C21" sqref="C21"/>
    </sheetView>
  </sheetViews>
  <sheetFormatPr baseColWidth="10" defaultColWidth="11.42578125" defaultRowHeight="15" x14ac:dyDescent="0.25"/>
  <cols>
    <col min="1" max="1" width="13.28515625" style="15" customWidth="1"/>
    <col min="2" max="2" width="56.5703125" style="15" customWidth="1"/>
    <col min="3" max="3" width="21" style="15" customWidth="1"/>
    <col min="4" max="4" width="16.140625" style="15" customWidth="1"/>
    <col min="5" max="5" width="17" style="15" customWidth="1"/>
    <col min="6" max="6" width="13.5703125" style="15" customWidth="1"/>
    <col min="7" max="7" width="12.85546875" style="15" customWidth="1"/>
    <col min="8" max="8" width="15" style="15" customWidth="1"/>
    <col min="9" max="9" width="20.28515625" style="15" customWidth="1"/>
    <col min="10" max="10" width="15" style="15" customWidth="1"/>
    <col min="11" max="11" width="17.85546875" style="17" customWidth="1"/>
    <col min="12" max="13" width="16.7109375" style="17" customWidth="1"/>
    <col min="14" max="14" width="14.7109375" style="17" customWidth="1"/>
    <col min="15" max="15" width="18.7109375" style="17" customWidth="1"/>
    <col min="16" max="16384" width="11.42578125" style="17"/>
  </cols>
  <sheetData>
    <row r="1" spans="1:15" x14ac:dyDescent="0.25">
      <c r="F1" s="16"/>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8" t="s">
        <v>39</v>
      </c>
    </row>
    <row r="8" spans="1:15" x14ac:dyDescent="0.25">
      <c r="A8" s="18"/>
    </row>
    <row r="9" spans="1:15" x14ac:dyDescent="0.25">
      <c r="A9" s="19" t="s">
        <v>29</v>
      </c>
    </row>
    <row r="10" spans="1:15" ht="25.5" customHeight="1" x14ac:dyDescent="0.25">
      <c r="A10" s="41" t="s">
        <v>28</v>
      </c>
      <c r="B10" s="41"/>
      <c r="C10" s="20"/>
      <c r="E10" s="21" t="s">
        <v>21</v>
      </c>
      <c r="F10" s="46"/>
      <c r="G10" s="47"/>
      <c r="K10" s="22" t="s">
        <v>16</v>
      </c>
      <c r="L10" s="48"/>
      <c r="M10" s="49"/>
      <c r="N10" s="50"/>
    </row>
    <row r="11" spans="1:15" ht="15.75" thickBot="1" x14ac:dyDescent="0.3">
      <c r="A11" s="20"/>
      <c r="B11" s="20"/>
      <c r="C11" s="20"/>
      <c r="E11" s="23"/>
      <c r="F11" s="23"/>
      <c r="G11" s="23"/>
      <c r="K11" s="24"/>
      <c r="L11" s="25"/>
      <c r="M11" s="25"/>
      <c r="N11" s="25"/>
    </row>
    <row r="12" spans="1:15" ht="30.75" customHeight="1" thickBot="1" x14ac:dyDescent="0.3">
      <c r="A12" s="61" t="s">
        <v>26</v>
      </c>
      <c r="B12" s="62"/>
      <c r="C12" s="26"/>
      <c r="D12" s="43" t="s">
        <v>17</v>
      </c>
      <c r="E12" s="44"/>
      <c r="F12" s="44"/>
      <c r="G12" s="45"/>
      <c r="H12" s="2"/>
      <c r="I12" s="27"/>
      <c r="J12" s="27"/>
      <c r="K12" s="24"/>
    </row>
    <row r="13" spans="1:15" ht="15.75" thickBot="1" x14ac:dyDescent="0.3">
      <c r="A13" s="63"/>
      <c r="B13" s="64"/>
      <c r="C13" s="26"/>
      <c r="D13" s="25"/>
      <c r="E13" s="23"/>
      <c r="F13" s="23"/>
      <c r="G13" s="23"/>
      <c r="K13" s="24"/>
    </row>
    <row r="14" spans="1:15" ht="30" customHeight="1" thickBot="1" x14ac:dyDescent="0.3">
      <c r="A14" s="63"/>
      <c r="B14" s="64"/>
      <c r="C14" s="26"/>
      <c r="D14" s="43" t="s">
        <v>18</v>
      </c>
      <c r="E14" s="44"/>
      <c r="F14" s="44"/>
      <c r="G14" s="45"/>
      <c r="H14" s="2"/>
      <c r="I14" s="27"/>
      <c r="J14" s="27"/>
      <c r="K14" s="24"/>
    </row>
    <row r="15" spans="1:15" ht="18.75" customHeight="1" thickBot="1" x14ac:dyDescent="0.3">
      <c r="A15" s="63"/>
      <c r="B15" s="64"/>
      <c r="C15" s="26"/>
      <c r="E15" s="23"/>
      <c r="F15" s="23"/>
      <c r="G15" s="23"/>
      <c r="K15" s="24"/>
    </row>
    <row r="16" spans="1:15" ht="24" customHeight="1" thickBot="1" x14ac:dyDescent="0.3">
      <c r="A16" s="65"/>
      <c r="B16" s="66"/>
      <c r="C16" s="26"/>
      <c r="D16" s="43" t="s">
        <v>22</v>
      </c>
      <c r="E16" s="44"/>
      <c r="F16" s="44"/>
      <c r="G16" s="45"/>
      <c r="H16" s="2"/>
      <c r="I16" s="27"/>
      <c r="J16" s="27"/>
      <c r="K16" s="24"/>
      <c r="L16" s="25"/>
      <c r="M16" s="25"/>
      <c r="N16" s="25"/>
    </row>
    <row r="17" spans="1:15" x14ac:dyDescent="0.25">
      <c r="A17" s="20"/>
      <c r="B17" s="20"/>
      <c r="C17" s="20"/>
      <c r="E17" s="23"/>
      <c r="F17" s="23"/>
      <c r="G17" s="23"/>
      <c r="K17" s="24"/>
      <c r="L17" s="25"/>
      <c r="M17" s="25"/>
      <c r="N17" s="25"/>
    </row>
    <row r="19" spans="1:15" s="29" customFormat="1" ht="111.75" customHeight="1" x14ac:dyDescent="0.25">
      <c r="A19" s="28" t="s">
        <v>27</v>
      </c>
      <c r="B19" s="28" t="s">
        <v>2</v>
      </c>
      <c r="C19" s="28" t="s">
        <v>19</v>
      </c>
      <c r="D19" s="28" t="s">
        <v>3</v>
      </c>
      <c r="E19" s="28" t="s">
        <v>23</v>
      </c>
      <c r="F19" s="7" t="s">
        <v>4</v>
      </c>
      <c r="G19" s="8" t="s">
        <v>25</v>
      </c>
      <c r="H19" s="7" t="s">
        <v>5</v>
      </c>
      <c r="I19" s="7" t="s">
        <v>31</v>
      </c>
      <c r="J19" s="7" t="s">
        <v>34</v>
      </c>
      <c r="K19" s="7" t="s">
        <v>6</v>
      </c>
      <c r="L19" s="7" t="s">
        <v>7</v>
      </c>
      <c r="M19" s="7" t="s">
        <v>8</v>
      </c>
      <c r="N19" s="7" t="s">
        <v>30</v>
      </c>
      <c r="O19" s="7" t="s">
        <v>9</v>
      </c>
    </row>
    <row r="20" spans="1:15" s="29" customFormat="1" ht="221.25" customHeight="1" x14ac:dyDescent="0.25">
      <c r="A20" s="30">
        <v>1</v>
      </c>
      <c r="B20" s="31" t="s">
        <v>45</v>
      </c>
      <c r="C20" s="5"/>
      <c r="D20" s="32">
        <v>1</v>
      </c>
      <c r="E20" s="33" t="s">
        <v>44</v>
      </c>
      <c r="F20" s="6"/>
      <c r="G20" s="4">
        <v>0</v>
      </c>
      <c r="H20" s="9">
        <f t="shared" ref="H20" si="0">+ROUND(F20*G20,0)</f>
        <v>0</v>
      </c>
      <c r="I20" s="4">
        <v>0</v>
      </c>
      <c r="J20" s="9">
        <f t="shared" ref="J20" si="1">ROUND(F20*I20,0)</f>
        <v>0</v>
      </c>
      <c r="K20" s="9">
        <f t="shared" ref="K20" si="2">ROUND(F20+H20+J20,0)</f>
        <v>0</v>
      </c>
      <c r="L20" s="9">
        <f t="shared" ref="L20" si="3">ROUND(F20*D20,0)</f>
        <v>0</v>
      </c>
      <c r="M20" s="9">
        <f t="shared" ref="M20" si="4">ROUND(L20*G20,0)</f>
        <v>0</v>
      </c>
      <c r="N20" s="9">
        <f t="shared" ref="N20" si="5">ROUND(L20*I20,0)</f>
        <v>0</v>
      </c>
      <c r="O20" s="10">
        <f t="shared" ref="O20" si="6">ROUND(L20+N20+M20,0)</f>
        <v>0</v>
      </c>
    </row>
    <row r="21" spans="1:15" s="29" customFormat="1" ht="221.25" customHeight="1" x14ac:dyDescent="0.25">
      <c r="A21" s="30">
        <v>2</v>
      </c>
      <c r="B21" s="31" t="s">
        <v>46</v>
      </c>
      <c r="C21" s="5"/>
      <c r="D21" s="32">
        <v>90</v>
      </c>
      <c r="E21" s="33" t="s">
        <v>44</v>
      </c>
      <c r="F21" s="6"/>
      <c r="G21" s="4">
        <v>0</v>
      </c>
      <c r="H21" s="9">
        <f>+ROUND(F21*G21,0)</f>
        <v>0</v>
      </c>
      <c r="I21" s="4">
        <v>0</v>
      </c>
      <c r="J21" s="9">
        <f t="shared" ref="J21" si="7">ROUND(F21*I21,0)</f>
        <v>0</v>
      </c>
      <c r="K21" s="9">
        <f t="shared" ref="K21" si="8">ROUND(F21+H21+J21,0)</f>
        <v>0</v>
      </c>
      <c r="L21" s="9">
        <f t="shared" ref="L21" si="9">ROUND(F21*D21,0)</f>
        <v>0</v>
      </c>
      <c r="M21" s="9">
        <f t="shared" ref="M21" si="10">ROUND(L21*G21,0)</f>
        <v>0</v>
      </c>
      <c r="N21" s="9">
        <f t="shared" ref="N21" si="11">ROUND(L21*I21,0)</f>
        <v>0</v>
      </c>
      <c r="O21" s="10">
        <f t="shared" ref="O21" si="12">ROUND(L21+N21+M21,0)</f>
        <v>0</v>
      </c>
    </row>
    <row r="22" spans="1:15" s="29" customFormat="1" ht="42" customHeight="1" thickBot="1" x14ac:dyDescent="0.25">
      <c r="A22" s="26"/>
      <c r="B22" s="53"/>
      <c r="C22" s="53"/>
      <c r="D22" s="53"/>
      <c r="E22" s="53"/>
      <c r="F22" s="53"/>
      <c r="G22" s="53"/>
      <c r="H22" s="53"/>
      <c r="I22" s="53"/>
      <c r="J22" s="53"/>
      <c r="K22" s="53"/>
      <c r="L22" s="53"/>
      <c r="M22" s="54" t="s">
        <v>35</v>
      </c>
      <c r="N22" s="54"/>
      <c r="O22" s="11">
        <f>SUMIF(G:G,0%,L:L)</f>
        <v>0</v>
      </c>
    </row>
    <row r="23" spans="1:15" s="29" customFormat="1" ht="39" customHeight="1" thickBot="1" x14ac:dyDescent="0.25">
      <c r="A23" s="39" t="s">
        <v>24</v>
      </c>
      <c r="B23" s="40"/>
      <c r="C23" s="40"/>
      <c r="D23" s="40"/>
      <c r="E23" s="40"/>
      <c r="F23" s="40"/>
      <c r="G23" s="40"/>
      <c r="H23" s="40"/>
      <c r="I23" s="40"/>
      <c r="J23" s="40"/>
      <c r="K23" s="40"/>
      <c r="L23" s="40"/>
      <c r="M23" s="55" t="s">
        <v>10</v>
      </c>
      <c r="N23" s="55"/>
      <c r="O23" s="12">
        <f>SUMIF(G:G,5%,L:L)</f>
        <v>0</v>
      </c>
    </row>
    <row r="24" spans="1:15" s="29" customFormat="1" ht="30" customHeight="1" x14ac:dyDescent="0.2">
      <c r="A24" s="35" t="s">
        <v>42</v>
      </c>
      <c r="B24" s="36"/>
      <c r="C24" s="36"/>
      <c r="D24" s="36"/>
      <c r="E24" s="36"/>
      <c r="F24" s="36"/>
      <c r="G24" s="36"/>
      <c r="H24" s="36"/>
      <c r="I24" s="36"/>
      <c r="J24" s="36"/>
      <c r="K24" s="36"/>
      <c r="L24" s="37"/>
      <c r="M24" s="55" t="s">
        <v>11</v>
      </c>
      <c r="N24" s="55"/>
      <c r="O24" s="12">
        <f>SUMIF(G:G,19%,L:L)</f>
        <v>0</v>
      </c>
    </row>
    <row r="25" spans="1:15" s="29" customFormat="1" ht="30" customHeight="1" x14ac:dyDescent="0.2">
      <c r="A25" s="38"/>
      <c r="B25" s="38"/>
      <c r="C25" s="38"/>
      <c r="D25" s="38"/>
      <c r="E25" s="38"/>
      <c r="F25" s="38"/>
      <c r="G25" s="38"/>
      <c r="H25" s="38"/>
      <c r="I25" s="38"/>
      <c r="J25" s="38"/>
      <c r="K25" s="38"/>
      <c r="L25" s="38"/>
      <c r="M25" s="56" t="s">
        <v>7</v>
      </c>
      <c r="N25" s="57"/>
      <c r="O25" s="13">
        <f>SUM(O22:O24)</f>
        <v>0</v>
      </c>
    </row>
    <row r="26" spans="1:15" s="29" customFormat="1" ht="30" customHeight="1" x14ac:dyDescent="0.2">
      <c r="A26" s="38"/>
      <c r="B26" s="38"/>
      <c r="C26" s="38"/>
      <c r="D26" s="38"/>
      <c r="E26" s="38"/>
      <c r="F26" s="38"/>
      <c r="G26" s="38"/>
      <c r="H26" s="38"/>
      <c r="I26" s="38"/>
      <c r="J26" s="38"/>
      <c r="K26" s="38"/>
      <c r="L26" s="38"/>
      <c r="M26" s="58" t="s">
        <v>12</v>
      </c>
      <c r="N26" s="59"/>
      <c r="O26" s="14">
        <f>ROUND(O23*5%,0)</f>
        <v>0</v>
      </c>
    </row>
    <row r="27" spans="1:15" s="29" customFormat="1" ht="30" customHeight="1" x14ac:dyDescent="0.2">
      <c r="A27" s="38"/>
      <c r="B27" s="38"/>
      <c r="C27" s="38"/>
      <c r="D27" s="38"/>
      <c r="E27" s="38"/>
      <c r="F27" s="38"/>
      <c r="G27" s="38"/>
      <c r="H27" s="38"/>
      <c r="I27" s="38"/>
      <c r="J27" s="38"/>
      <c r="K27" s="38"/>
      <c r="L27" s="38"/>
      <c r="M27" s="58" t="s">
        <v>13</v>
      </c>
      <c r="N27" s="59"/>
      <c r="O27" s="12">
        <f>ROUND(O24*19%,0)</f>
        <v>0</v>
      </c>
    </row>
    <row r="28" spans="1:15" s="29" customFormat="1" ht="30" customHeight="1" x14ac:dyDescent="0.2">
      <c r="A28" s="38"/>
      <c r="B28" s="38"/>
      <c r="C28" s="38"/>
      <c r="D28" s="38"/>
      <c r="E28" s="38"/>
      <c r="F28" s="38"/>
      <c r="G28" s="38"/>
      <c r="H28" s="38"/>
      <c r="I28" s="38"/>
      <c r="J28" s="38"/>
      <c r="K28" s="38"/>
      <c r="L28" s="38"/>
      <c r="M28" s="56" t="s">
        <v>14</v>
      </c>
      <c r="N28" s="57"/>
      <c r="O28" s="13">
        <f>SUM(O26:O27)</f>
        <v>0</v>
      </c>
    </row>
    <row r="29" spans="1:15" s="29" customFormat="1" ht="30" customHeight="1" x14ac:dyDescent="0.2">
      <c r="A29" s="38"/>
      <c r="B29" s="38"/>
      <c r="C29" s="38"/>
      <c r="D29" s="38"/>
      <c r="E29" s="38"/>
      <c r="F29" s="38"/>
      <c r="G29" s="38"/>
      <c r="H29" s="38"/>
      <c r="I29" s="38"/>
      <c r="J29" s="38"/>
      <c r="K29" s="38"/>
      <c r="L29" s="38"/>
      <c r="M29" s="70" t="s">
        <v>33</v>
      </c>
      <c r="N29" s="71"/>
      <c r="O29" s="12">
        <f>SUMIF(I:I,8%,N:N)</f>
        <v>0</v>
      </c>
    </row>
    <row r="30" spans="1:15" s="29" customFormat="1" ht="37.5" customHeight="1" x14ac:dyDescent="0.2">
      <c r="A30" s="38"/>
      <c r="B30" s="38"/>
      <c r="C30" s="38"/>
      <c r="D30" s="38"/>
      <c r="E30" s="38"/>
      <c r="F30" s="38"/>
      <c r="G30" s="38"/>
      <c r="H30" s="38"/>
      <c r="I30" s="38"/>
      <c r="J30" s="38"/>
      <c r="K30" s="38"/>
      <c r="L30" s="38"/>
      <c r="M30" s="68" t="s">
        <v>32</v>
      </c>
      <c r="N30" s="69"/>
      <c r="O30" s="13">
        <f>SUM(O29)</f>
        <v>0</v>
      </c>
    </row>
    <row r="31" spans="1:15" s="29" customFormat="1" ht="44.25" customHeight="1" x14ac:dyDescent="0.2">
      <c r="A31" s="38"/>
      <c r="B31" s="38"/>
      <c r="C31" s="38"/>
      <c r="D31" s="38"/>
      <c r="E31" s="38"/>
      <c r="F31" s="38"/>
      <c r="G31" s="38"/>
      <c r="H31" s="38"/>
      <c r="I31" s="38"/>
      <c r="J31" s="38"/>
      <c r="K31" s="38"/>
      <c r="L31" s="38"/>
      <c r="M31" s="68" t="s">
        <v>15</v>
      </c>
      <c r="N31" s="69"/>
      <c r="O31" s="13">
        <f>+O25+O28+O30</f>
        <v>0</v>
      </c>
    </row>
    <row r="35" spans="1:3" x14ac:dyDescent="0.25">
      <c r="B35" s="51"/>
      <c r="C35" s="51"/>
    </row>
    <row r="36" spans="1:3" ht="15.75" thickBot="1" x14ac:dyDescent="0.3">
      <c r="B36" s="52"/>
      <c r="C36" s="52"/>
    </row>
    <row r="37" spans="1:3" x14ac:dyDescent="0.25">
      <c r="B37" s="42" t="s">
        <v>20</v>
      </c>
      <c r="C37" s="42"/>
    </row>
    <row r="39" spans="1:3" x14ac:dyDescent="0.25">
      <c r="A39" s="34" t="s">
        <v>43</v>
      </c>
    </row>
  </sheetData>
  <sheetProtection algorithmName="SHA-512" hashValue="lfluy82rIlilnyRfPsqjwen/RmJvZMVza4ZW5KWRrvS53cNJlFWkhoWcOzy38jNlu44buz+6qqZ5wKnhYF6ZqQ==" saltValue="mXGIKHwGtXhuL8jTvaXWJ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2022-11-15T17:38:50Z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