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LMACEN\Desktop\2022\32.1-18 CONTRATOS 2022\32.1-18.1 CONTRATOS ORDEN CONTRACTUAL DE COMPRA\TEJAS PLASTICAS\"/>
    </mc:Choice>
  </mc:AlternateContent>
  <xr:revisionPtr revIDLastSave="0" documentId="13_ncr:1_{08C688CC-FFA0-4F36-8A7C-28D7372E9F47}"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<sst xmlns="http://schemas.openxmlformats.org/spreadsheetml/2006/main" count="49" uniqueCount="47">
  <si>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</si>
  <si>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</si>
  <si>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</si>
  <si>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</si>
  <si>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</si>
  <si>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</si>
  <si>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</si>
  <si>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</si>
  <si>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</si>
  <si>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</si>
  <si>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</si>
  <si>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</si>
  <si>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</si>
  <si>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</si>
  <si>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</si>
  <si>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</si>
  <si>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</si>
  <si>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</si>
  <si>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</si>
  <si>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</si>
  <si>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</si>
  <si>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</si>
  <si>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</si>
  <si>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</si>
  <si>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</si>
  <si>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</si>
  <si>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</si>
  <si>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</si>
  <si>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</si>
  <si>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</si>
  <si>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</si>
  <si>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</si>
  <si>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</si>
  <si>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</si>
  <si>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</si>
  <si>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</si>
  <si>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</si>
  <si>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</si>
  <si>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</si>
  <si>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</si>
  <si>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</si>
  <si>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</si>
  <si>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</si>
  <si>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</si>
  <si>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</si>
  <si>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Teja policarbonato ajover cristal No.8 P7, con un ancho de 0,92
metros, espesor 0,8 mm, talla 366x92 cm.</t>
  </si>
  <si>
    <t>Amarres color blanco Cal 16x28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</si>
</sst>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Protection="1">
      <protection locked="0"/>
    </xf>
    <xf numFmtId="0" fontId="0" fillId="2" borderId="0" xfId="0" applyFill="1" applyProtection="1">
      <protection locked="0"/>
    </xf>
    <xf numFmtId="0" fontId="9" fillId="2" borderId="14" xfId="0" applyFont="1" applyFill="1" applyBorder="1" applyAlignment="1" applyProtection="1">
      <alignment horizontal="center"/>
      <protection locked="0"/>
    </xf>
    <xf numFmtId="0" fontId="3" fillId="0" borderId="0" xfId="0" applyFont="1" applyAlignment="1" applyProtection="1">
      <alignment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60" zoomScaleNormal="6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59"/>
      <c r="G10" s="60"/>
      <c r="K10" s="15" t="s">
        <v>16</v>
      </c>
      <c r="L10" s="61"/>
      <c r="M10" s="62"/>
      <c r="N10" s="63"/>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8"/>
      <c r="J12" s="28"/>
      <c r="K12" s="17"/>
    </row>
    <row r="13" spans="1:15" ht="15.75" thickBot="1" x14ac:dyDescent="0.3">
      <c r="A13" s="47"/>
      <c r="B13" s="48"/>
      <c r="C13" s="19"/>
      <c r="D13" s="18"/>
      <c r="E13" s="16"/>
      <c r="F13" s="16"/>
      <c r="G13" s="16"/>
      <c r="K13" s="17"/>
    </row>
    <row r="14" spans="1:15" ht="30" customHeight="1" thickBot="1" x14ac:dyDescent="0.3">
      <c r="A14" s="47"/>
      <c r="B14" s="48"/>
      <c r="C14" s="19"/>
      <c r="D14" s="42" t="s">
        <v>18</v>
      </c>
      <c r="E14" s="43"/>
      <c r="F14" s="43"/>
      <c r="G14" s="44"/>
      <c r="H14" s="7"/>
      <c r="I14" s="28"/>
      <c r="J14" s="28"/>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25.5" x14ac:dyDescent="0.25">
      <c r="A20" s="30">
        <v>1</v>
      </c>
      <c r="B20" s="24" t="s">
        <v>45</v>
      </c>
      <c r="C20" s="31"/>
      <c r="D20" s="25">
        <v>30</v>
      </c>
      <c r="E20" s="32" t="s">
        <v>44</v>
      </c>
      <c r="F20" s="33"/>
      <c r="G20" s="27"/>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x14ac:dyDescent="0.25">
      <c r="A21" s="30">
        <v>2</v>
      </c>
      <c r="B21" s="24" t="s">
        <v>46</v>
      </c>
      <c r="C21" s="31"/>
      <c r="D21" s="25">
        <v>150</v>
      </c>
      <c r="E21" s="32" t="s">
        <v>44</v>
      </c>
      <c r="F21" s="33"/>
      <c r="G21" s="27"/>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3" customFormat="1" ht="42" customHeight="1" thickBot="1" x14ac:dyDescent="0.25">
      <c r="A22" s="19"/>
      <c r="B22" s="66"/>
      <c r="C22" s="66"/>
      <c r="D22" s="66"/>
      <c r="E22" s="66"/>
      <c r="F22" s="66"/>
      <c r="G22" s="66"/>
      <c r="H22" s="66"/>
      <c r="I22" s="66"/>
      <c r="J22" s="66"/>
      <c r="K22" s="66"/>
      <c r="L22" s="66"/>
      <c r="M22" s="67" t="s">
        <v>35</v>
      </c>
      <c r="N22" s="67"/>
      <c r="O22" s="29">
        <f>SUMIF(G:G,0%,L:L)</f>
        <v>0</v>
      </c>
    </row>
    <row r="23" spans="1:15" s="23" customFormat="1" ht="39" customHeight="1" thickBot="1" x14ac:dyDescent="0.25">
      <c r="A23" s="56" t="s">
        <v>24</v>
      </c>
      <c r="B23" s="57"/>
      <c r="C23" s="57"/>
      <c r="D23" s="57"/>
      <c r="E23" s="57"/>
      <c r="F23" s="57"/>
      <c r="G23" s="57"/>
      <c r="H23" s="57"/>
      <c r="I23" s="57"/>
      <c r="J23" s="57"/>
      <c r="K23" s="57"/>
      <c r="L23" s="57"/>
      <c r="M23" s="68" t="s">
        <v>10</v>
      </c>
      <c r="N23" s="68"/>
      <c r="O23" s="4">
        <f>SUMIF(G:G,5%,L:L)</f>
        <v>0</v>
      </c>
    </row>
    <row r="24" spans="1:15" s="23" customFormat="1" ht="30" customHeight="1" x14ac:dyDescent="0.2">
      <c r="A24" s="52" t="s">
        <v>42</v>
      </c>
      <c r="B24" s="53"/>
      <c r="C24" s="53"/>
      <c r="D24" s="53"/>
      <c r="E24" s="53"/>
      <c r="F24" s="53"/>
      <c r="G24" s="53"/>
      <c r="H24" s="53"/>
      <c r="I24" s="53"/>
      <c r="J24" s="53"/>
      <c r="K24" s="53"/>
      <c r="L24" s="54"/>
      <c r="M24" s="68" t="s">
        <v>11</v>
      </c>
      <c r="N24" s="68"/>
      <c r="O24" s="4">
        <f>SUMIF(G:G,19%,L:L)</f>
        <v>0</v>
      </c>
    </row>
    <row r="25" spans="1:15" s="23" customFormat="1" ht="30" customHeight="1" x14ac:dyDescent="0.2">
      <c r="A25" s="55"/>
      <c r="B25" s="55"/>
      <c r="C25" s="55"/>
      <c r="D25" s="55"/>
      <c r="E25" s="55"/>
      <c r="F25" s="55"/>
      <c r="G25" s="55"/>
      <c r="H25" s="55"/>
      <c r="I25" s="55"/>
      <c r="J25" s="55"/>
      <c r="K25" s="55"/>
      <c r="L25" s="55"/>
      <c r="M25" s="34" t="s">
        <v>7</v>
      </c>
      <c r="N25" s="35"/>
      <c r="O25" s="5">
        <f>SUM(O22:O24)</f>
        <v>0</v>
      </c>
    </row>
    <row r="26" spans="1:15" s="23" customFormat="1" ht="30" customHeight="1" x14ac:dyDescent="0.2">
      <c r="A26" s="55"/>
      <c r="B26" s="55"/>
      <c r="C26" s="55"/>
      <c r="D26" s="55"/>
      <c r="E26" s="55"/>
      <c r="F26" s="55"/>
      <c r="G26" s="55"/>
      <c r="H26" s="55"/>
      <c r="I26" s="55"/>
      <c r="J26" s="55"/>
      <c r="K26" s="55"/>
      <c r="L26" s="55"/>
      <c r="M26" s="69" t="s">
        <v>12</v>
      </c>
      <c r="N26" s="70"/>
      <c r="O26" s="6">
        <f>ROUND(O23*5%,0)</f>
        <v>0</v>
      </c>
    </row>
    <row r="27" spans="1:15" s="23" customFormat="1" ht="30" customHeight="1" x14ac:dyDescent="0.2">
      <c r="A27" s="55"/>
      <c r="B27" s="55"/>
      <c r="C27" s="55"/>
      <c r="D27" s="55"/>
      <c r="E27" s="55"/>
      <c r="F27" s="55"/>
      <c r="G27" s="55"/>
      <c r="H27" s="55"/>
      <c r="I27" s="55"/>
      <c r="J27" s="55"/>
      <c r="K27" s="55"/>
      <c r="L27" s="55"/>
      <c r="M27" s="69" t="s">
        <v>13</v>
      </c>
      <c r="N27" s="70"/>
      <c r="O27" s="4">
        <f>ROUND(O24*19%,0)</f>
        <v>0</v>
      </c>
    </row>
    <row r="28" spans="1:15" s="23" customFormat="1" ht="30" customHeight="1" x14ac:dyDescent="0.2">
      <c r="A28" s="55"/>
      <c r="B28" s="55"/>
      <c r="C28" s="55"/>
      <c r="D28" s="55"/>
      <c r="E28" s="55"/>
      <c r="F28" s="55"/>
      <c r="G28" s="55"/>
      <c r="H28" s="55"/>
      <c r="I28" s="55"/>
      <c r="J28" s="55"/>
      <c r="K28" s="55"/>
      <c r="L28" s="55"/>
      <c r="M28" s="34" t="s">
        <v>14</v>
      </c>
      <c r="N28" s="35"/>
      <c r="O28" s="5">
        <f>SUM(O26:O27)</f>
        <v>0</v>
      </c>
    </row>
    <row r="29" spans="1:15" s="23" customFormat="1" ht="30" customHeight="1" x14ac:dyDescent="0.2">
      <c r="A29" s="55"/>
      <c r="B29" s="55"/>
      <c r="C29" s="55"/>
      <c r="D29" s="55"/>
      <c r="E29" s="55"/>
      <c r="F29" s="55"/>
      <c r="G29" s="55"/>
      <c r="H29" s="55"/>
      <c r="I29" s="55"/>
      <c r="J29" s="55"/>
      <c r="K29" s="55"/>
      <c r="L29" s="55"/>
      <c r="M29" s="38" t="s">
        <v>33</v>
      </c>
      <c r="N29" s="39"/>
      <c r="O29" s="4">
        <f>SUMIF(I:I,8%,N:N)</f>
        <v>0</v>
      </c>
    </row>
    <row r="30" spans="1:15" s="23" customFormat="1" ht="37.5" customHeight="1" x14ac:dyDescent="0.2">
      <c r="A30" s="55"/>
      <c r="B30" s="55"/>
      <c r="C30" s="55"/>
      <c r="D30" s="55"/>
      <c r="E30" s="55"/>
      <c r="F30" s="55"/>
      <c r="G30" s="55"/>
      <c r="H30" s="55"/>
      <c r="I30" s="55"/>
      <c r="J30" s="55"/>
      <c r="K30" s="55"/>
      <c r="L30" s="55"/>
      <c r="M30" s="36" t="s">
        <v>32</v>
      </c>
      <c r="N30" s="37"/>
      <c r="O30" s="5">
        <f>SUM(O29)</f>
        <v>0</v>
      </c>
    </row>
    <row r="31" spans="1:15" s="23" customFormat="1" ht="44.25" customHeight="1" x14ac:dyDescent="0.2">
      <c r="A31" s="55"/>
      <c r="B31" s="55"/>
      <c r="C31" s="55"/>
      <c r="D31" s="55"/>
      <c r="E31" s="55"/>
      <c r="F31" s="55"/>
      <c r="G31" s="55"/>
      <c r="H31" s="55"/>
      <c r="I31" s="55"/>
      <c r="J31" s="55"/>
      <c r="K31" s="55"/>
      <c r="L31" s="55"/>
      <c r="M31" s="36" t="s">
        <v>15</v>
      </c>
      <c r="N31" s="37"/>
      <c r="O31" s="5">
        <f>+O25+O28+O30</f>
        <v>0</v>
      </c>
    </row>
    <row r="34" spans="1:10" s="72" customFormat="1" x14ac:dyDescent="0.25">
      <c r="A34" s="71"/>
      <c r="B34" s="71"/>
      <c r="C34" s="71"/>
      <c r="D34" s="71"/>
      <c r="E34" s="71"/>
      <c r="F34" s="71"/>
      <c r="G34" s="71"/>
      <c r="H34" s="71"/>
      <c r="I34" s="71"/>
      <c r="J34" s="71"/>
    </row>
    <row r="35" spans="1:10" s="72" customFormat="1" x14ac:dyDescent="0.25">
      <c r="A35" s="71"/>
      <c r="B35" s="64"/>
      <c r="C35" s="64"/>
      <c r="D35" s="71"/>
      <c r="E35" s="71"/>
      <c r="F35" s="71"/>
      <c r="G35" s="71"/>
      <c r="H35" s="71"/>
      <c r="I35" s="71"/>
      <c r="J35" s="71"/>
    </row>
    <row r="36" spans="1:10" s="72" customFormat="1" ht="15.75" thickBot="1" x14ac:dyDescent="0.3">
      <c r="A36" s="71"/>
      <c r="B36" s="65"/>
      <c r="C36" s="65"/>
      <c r="D36" s="71"/>
      <c r="E36" s="71"/>
      <c r="F36" s="71"/>
      <c r="G36" s="71"/>
      <c r="H36" s="71"/>
      <c r="I36" s="71"/>
      <c r="J36" s="71"/>
    </row>
    <row r="37" spans="1:10" s="72" customFormat="1" x14ac:dyDescent="0.25">
      <c r="A37" s="71"/>
      <c r="B37" s="73" t="s">
        <v>20</v>
      </c>
      <c r="C37" s="73"/>
      <c r="D37" s="71"/>
      <c r="E37" s="71"/>
      <c r="F37" s="71"/>
      <c r="G37" s="71"/>
      <c r="H37" s="71"/>
      <c r="I37" s="71"/>
      <c r="J37" s="71"/>
    </row>
    <row r="38" spans="1:10" s="72" customFormat="1" x14ac:dyDescent="0.25">
      <c r="A38" s="71"/>
      <c r="B38" s="71"/>
      <c r="C38" s="71"/>
      <c r="D38" s="71"/>
      <c r="E38" s="71"/>
      <c r="F38" s="71"/>
      <c r="G38" s="71"/>
      <c r="H38" s="71"/>
      <c r="I38" s="71"/>
      <c r="J38" s="71"/>
    </row>
    <row r="39" spans="1:10" s="72" customFormat="1" x14ac:dyDescent="0.25">
      <c r="A39" s="74" t="s">
        <v>43</v>
      </c>
      <c r="B39" s="71"/>
      <c r="C39" s="71"/>
      <c r="D39" s="71"/>
      <c r="E39" s="71"/>
      <c r="F39" s="71"/>
      <c r="G39" s="71"/>
      <c r="H39" s="71"/>
      <c r="I39" s="71"/>
      <c r="J39" s="71"/>
    </row>
    <row r="40" spans="1:10" s="72" customFormat="1" x14ac:dyDescent="0.25">
      <c r="A40" s="71"/>
      <c r="B40" s="71"/>
      <c r="C40" s="71"/>
      <c r="D40" s="71"/>
      <c r="E40" s="71"/>
      <c r="F40" s="71"/>
      <c r="G40" s="71"/>
      <c r="H40" s="71"/>
      <c r="I40" s="71"/>
      <c r="J40" s="71"/>
    </row>
    <row r="41" spans="1:10" s="72" customFormat="1" x14ac:dyDescent="0.25">
      <c r="A41" s="71"/>
      <c r="B41" s="71"/>
      <c r="C41" s="71"/>
      <c r="D41" s="71"/>
      <c r="E41" s="71"/>
      <c r="F41" s="71"/>
      <c r="G41" s="71"/>
      <c r="H41" s="71"/>
      <c r="I41" s="71"/>
      <c r="J41" s="71"/>
    </row>
  </sheetData>
  <sheetProtection algorithmName="SHA-512" hashValue="JwbGXK2ngXeuMRJnMaCv+exsVVlPhBgZWeEk/DaP3D8Lzq2oeKelc+UI8k/n1YUGL8wvOskuzODsrwC5woWQDw==" saltValue="FjBSp1H/EeZilBAyuhVdUA=="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2022-09-15T15:38:01Z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